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000" windowHeight="6270" activeTab="0"/>
  </bookViews>
  <sheets>
    <sheet name="Pagina Iniziale ed Istruzioni" sheetId="1" r:id="rId1"/>
    <sheet name="Domande" sheetId="2" r:id="rId2"/>
    <sheet name="Modello riassuntivo" sheetId="3" r:id="rId3"/>
  </sheets>
  <definedNames>
    <definedName name="_xlnm.Print_Area" localSheetId="2">'Modello riassuntivo'!$A$1:$L$37</definedName>
    <definedName name="Totali">'Domande'!$A$14</definedName>
  </definedNames>
  <calcPr fullCalcOnLoad="1"/>
</workbook>
</file>

<file path=xl/comments2.xml><?xml version="1.0" encoding="utf-8"?>
<comments xmlns="http://schemas.openxmlformats.org/spreadsheetml/2006/main">
  <authors>
    <author>Siterp_1</author>
  </authors>
  <commentList>
    <comment ref="M7" authorId="0">
      <text>
        <r>
          <rPr>
            <b/>
            <sz val="8"/>
            <rFont val="Tahoma"/>
            <family val="2"/>
          </rPr>
          <t>DM 07/06/1999 Art.2 comma 4</t>
        </r>
        <r>
          <rPr>
            <sz val="8"/>
            <rFont val="Tahoma"/>
            <family val="0"/>
          </rPr>
          <t xml:space="preserve">:
4. Per i nuclei familiari che includono ultrasessantacinquenni, disabili o per altre analoghe situazioni di particolare debolezza sociale, il contributo da assegnare può essere                    incrementato fino ad un massimo del 25 per cento o,in alternativa, in relazione al possesso dei requisiti per beneficiare dei contributi, i limiti di reddito indicati alle lettere a) e b) del comma 1 dell'articolo 1 possono essere innalzati fino ad un massimo del 25 per cento.
</t>
        </r>
      </text>
    </comment>
  </commentList>
</comments>
</file>

<file path=xl/sharedStrings.xml><?xml version="1.0" encoding="utf-8"?>
<sst xmlns="http://schemas.openxmlformats.org/spreadsheetml/2006/main" count="927" uniqueCount="909">
  <si>
    <t>Portatori handicap</t>
  </si>
  <si>
    <t>Data                            di nascita</t>
  </si>
  <si>
    <t>TOTALI</t>
  </si>
  <si>
    <t xml:space="preserve">Componenti   n.f.                </t>
  </si>
  <si>
    <t xml:space="preserve">Figli a carico      </t>
  </si>
  <si>
    <t xml:space="preserve">Mesi di canone pagato    </t>
  </si>
  <si>
    <t>N</t>
  </si>
  <si>
    <t xml:space="preserve">Ultra  65enni    </t>
  </si>
  <si>
    <t xml:space="preserve">COMUNE   di </t>
  </si>
  <si>
    <t xml:space="preserve">Nucleo familiare </t>
  </si>
  <si>
    <t xml:space="preserve"> incidenza canone/reddito      </t>
  </si>
  <si>
    <t>(il Responsabile)</t>
  </si>
  <si>
    <t>Sfratto esecutivo [1]</t>
  </si>
  <si>
    <t>Altra condizione [1]</t>
  </si>
  <si>
    <t>anno di riferimento</t>
  </si>
  <si>
    <t>Data</t>
  </si>
  <si>
    <t>Firma</t>
  </si>
  <si>
    <t xml:space="preserve">COMUNE di </t>
  </si>
  <si>
    <t>modalità di calcolo del reddito</t>
  </si>
  <si>
    <t>ISEE fsa</t>
  </si>
  <si>
    <t>Regione Lazio</t>
  </si>
  <si>
    <t>Provincia</t>
  </si>
  <si>
    <t>(VT) 056</t>
  </si>
  <si>
    <t>(RM) 058</t>
  </si>
  <si>
    <t>(LT) 059</t>
  </si>
  <si>
    <t>(FR) 060</t>
  </si>
  <si>
    <t>Comune</t>
  </si>
  <si>
    <t>BANDO</t>
  </si>
  <si>
    <t>GRADUATORIA</t>
  </si>
  <si>
    <t xml:space="preserve">n. </t>
  </si>
  <si>
    <t>del</t>
  </si>
  <si>
    <t>domande pervenute</t>
  </si>
  <si>
    <t>domande ammesse in graduatoria definitiva (fascia A)</t>
  </si>
  <si>
    <t>domande ammesse in graduatoria definitiva (fascia B)</t>
  </si>
  <si>
    <t>domande escluse</t>
  </si>
  <si>
    <t>€</t>
  </si>
  <si>
    <t>fabbisogno comunale domande ammesse (fascia B)</t>
  </si>
  <si>
    <t>risorse comunali</t>
  </si>
  <si>
    <t>n.</t>
  </si>
  <si>
    <t>capitolo bilancio di riferimento</t>
  </si>
  <si>
    <t xml:space="preserve">data </t>
  </si>
  <si>
    <t>(indicare la struttura ed il nominativo del Responsabile)</t>
  </si>
  <si>
    <t>Altro</t>
  </si>
  <si>
    <t>ISTRUZIONI ed AVVERTENZE</t>
  </si>
  <si>
    <t>Codice Fiscale Richiedente</t>
  </si>
  <si>
    <t>Coefficiente nucleo familiare o PSE</t>
  </si>
  <si>
    <t xml:space="preserve">Reddito  </t>
  </si>
  <si>
    <t xml:space="preserve">Contributi </t>
  </si>
  <si>
    <t xml:space="preserve">SCHEDA  DATI AGGREGATI A LIVELLO COMUNALE DELLE DOMANDE </t>
  </si>
  <si>
    <t>Motivo di esclusione domanda</t>
  </si>
  <si>
    <t>dati calcolati</t>
  </si>
  <si>
    <t>FABBISOGNO COMUNALE</t>
  </si>
  <si>
    <t>Motivo di esclusione</t>
  </si>
  <si>
    <t>Contratto di locazione non registrato</t>
  </si>
  <si>
    <t>Domanda presentata fuori termine</t>
  </si>
  <si>
    <t>Categoria catastale dell'alloggio non prevista</t>
  </si>
  <si>
    <t>Incidenza inferiore 14% (per relativa Fascia A)</t>
  </si>
  <si>
    <t>Incidenza inferiore 24% (per relativa Fascia B)</t>
  </si>
  <si>
    <t>Istruttoria
Domanda</t>
  </si>
  <si>
    <t>Contributo spettante fascia B</t>
  </si>
  <si>
    <t xml:space="preserve"> (somme contributi spettanti)</t>
  </si>
  <si>
    <t xml:space="preserve">Nota Bene </t>
  </si>
  <si>
    <t>Inserire i dati nei campi con sfondo bianco</t>
  </si>
  <si>
    <t xml:space="preserve">Non possiede: cittadinanza italiana o stato aderente U.E. </t>
  </si>
  <si>
    <t>Non possiede:permesso/carta di soggiorno ai sensi L. 40/98 e D.lgs. 286/98</t>
  </si>
  <si>
    <r>
      <t>C)</t>
    </r>
    <r>
      <rPr>
        <sz val="7"/>
        <rFont val="Times New Roman"/>
        <family val="1"/>
      </rPr>
      <t xml:space="preserve">    </t>
    </r>
    <r>
      <rPr>
        <sz val="12"/>
        <rFont val="Times New Roman"/>
        <family val="1"/>
      </rPr>
      <t>per ogni domanda pervenuta al Comune inserire i dati dei richiedenti nelle apposite caselle;</t>
    </r>
  </si>
  <si>
    <r>
      <t>E)</t>
    </r>
    <r>
      <rPr>
        <sz val="7"/>
        <rFont val="Times New Roman"/>
        <family val="1"/>
      </rPr>
      <t xml:space="preserve">     </t>
    </r>
    <r>
      <rPr>
        <sz val="12"/>
        <rFont val="Times New Roman"/>
        <family val="1"/>
      </rPr>
      <t>se necessario aumentare il numero delle righe da compilare utilizzando il bottone “</t>
    </r>
    <r>
      <rPr>
        <b/>
        <sz val="12"/>
        <rFont val="Times New Roman"/>
        <family val="1"/>
      </rPr>
      <t>inserisci altri richiedent</t>
    </r>
    <r>
      <rPr>
        <sz val="12"/>
        <rFont val="Times New Roman"/>
        <family val="1"/>
      </rPr>
      <t>i”</t>
    </r>
  </si>
  <si>
    <r>
      <t>F)</t>
    </r>
    <r>
      <rPr>
        <sz val="7"/>
        <rFont val="Times New Roman"/>
        <family val="1"/>
      </rPr>
      <t xml:space="preserve">     </t>
    </r>
    <r>
      <rPr>
        <sz val="12"/>
        <rFont val="Times New Roman"/>
        <family val="1"/>
      </rPr>
      <t>terminato l’inserimento di tutte le domande è necessario utilizzare il bottone “</t>
    </r>
    <r>
      <rPr>
        <b/>
        <sz val="12"/>
        <rFont val="Times New Roman"/>
        <family val="1"/>
      </rPr>
      <t>elimina righe inutilizzate</t>
    </r>
    <r>
      <rPr>
        <sz val="12"/>
        <rFont val="Times New Roman"/>
        <family val="1"/>
      </rPr>
      <t>”;</t>
    </r>
  </si>
  <si>
    <r>
      <t>G)</t>
    </r>
    <r>
      <rPr>
        <sz val="7"/>
        <rFont val="Times New Roman"/>
        <family val="1"/>
      </rPr>
      <t xml:space="preserve">    </t>
    </r>
    <r>
      <rPr>
        <sz val="12"/>
        <rFont val="Times New Roman"/>
        <family val="1"/>
      </rPr>
      <t>utilizzando il bottone “</t>
    </r>
    <r>
      <rPr>
        <b/>
        <sz val="12"/>
        <rFont val="Times New Roman"/>
        <family val="1"/>
      </rPr>
      <t>stampa domande</t>
    </r>
    <r>
      <rPr>
        <sz val="12"/>
        <rFont val="Times New Roman"/>
        <family val="1"/>
      </rPr>
      <t>” si può stampare l’elenco sulla stampante locale collegata al proprio computer;</t>
    </r>
  </si>
  <si>
    <r>
      <t>1.</t>
    </r>
    <r>
      <rPr>
        <sz val="7"/>
        <rFont val="Times New Roman"/>
        <family val="1"/>
      </rPr>
      <t xml:space="preserve">      </t>
    </r>
    <r>
      <rPr>
        <sz val="12"/>
        <rFont val="Times New Roman"/>
        <family val="1"/>
      </rPr>
      <t>codice ISTAT provincia;</t>
    </r>
  </si>
  <si>
    <r>
      <t>2.</t>
    </r>
    <r>
      <rPr>
        <sz val="7"/>
        <rFont val="Times New Roman"/>
        <family val="1"/>
      </rPr>
      <t xml:space="preserve">      </t>
    </r>
    <r>
      <rPr>
        <sz val="12"/>
        <rFont val="Times New Roman"/>
        <family val="1"/>
      </rPr>
      <t>codice ISTAT comune;</t>
    </r>
  </si>
  <si>
    <r>
      <t>Q)</t>
    </r>
    <r>
      <rPr>
        <sz val="7"/>
        <rFont val="Times New Roman"/>
        <family val="1"/>
      </rPr>
      <t xml:space="preserve">    </t>
    </r>
    <r>
      <rPr>
        <sz val="12"/>
        <rFont val="Times New Roman"/>
        <family val="1"/>
      </rPr>
      <t>per uscire dal programma utilizzare il bottone “</t>
    </r>
    <r>
      <rPr>
        <b/>
        <sz val="12"/>
        <rFont val="Times New Roman"/>
        <family val="1"/>
      </rPr>
      <t>fine lavoro</t>
    </r>
    <r>
      <rPr>
        <sz val="12"/>
        <rFont val="Times New Roman"/>
        <family val="1"/>
      </rPr>
      <t>”;</t>
    </r>
  </si>
  <si>
    <r>
      <t>N)</t>
    </r>
    <r>
      <rPr>
        <sz val="7"/>
        <rFont val="Times New Roman"/>
        <family val="1"/>
      </rPr>
      <t xml:space="preserve">    </t>
    </r>
    <r>
      <rPr>
        <sz val="12"/>
        <rFont val="Times New Roman"/>
        <family val="1"/>
      </rPr>
      <t>utilizzare il bottone “</t>
    </r>
    <r>
      <rPr>
        <b/>
        <sz val="12"/>
        <rFont val="Times New Roman"/>
        <family val="1"/>
      </rPr>
      <t>salva dati</t>
    </r>
    <r>
      <rPr>
        <sz val="12"/>
        <rFont val="Times New Roman"/>
        <family val="1"/>
      </rPr>
      <t>” per salvare le informazioni in un file (il nome del file in automatico prende il nome del Comune). 
Il file salvato deve essere utilizzato per eventuali successive modifiche e/o nuovi inserimenti;</t>
    </r>
  </si>
  <si>
    <t>COFINANZIAMENTO COMUNALE</t>
  </si>
  <si>
    <t>Diritto all'incremento</t>
  </si>
  <si>
    <t>% Incremento contributo</t>
  </si>
  <si>
    <t>% Incremento Limite di Reddito</t>
  </si>
  <si>
    <t>provvedimento comunale di individuazione risorse</t>
  </si>
  <si>
    <t xml:space="preserve">Richiedente                                                                    (cognome e nome) </t>
  </si>
  <si>
    <t>Contributo spettante inferiore a quanto stabilito nel bando</t>
  </si>
  <si>
    <t>Reddito ISEEfsa superiore a quanto stabilito per Fascia A</t>
  </si>
  <si>
    <t>Reddito ISEEfsa superiore a quanto stabilito per Fascia B</t>
  </si>
  <si>
    <t xml:space="preserve">   Incrementi possibili in base al DM del 07 Giugno 1999    Art. 2 comma 4</t>
  </si>
  <si>
    <r>
      <t>M)</t>
    </r>
    <r>
      <rPr>
        <sz val="7"/>
        <rFont val="Times New Roman"/>
        <family val="1"/>
      </rPr>
      <t xml:space="preserve">   </t>
    </r>
    <r>
      <rPr>
        <sz val="12"/>
        <rFont val="Times New Roman"/>
        <family val="1"/>
      </rPr>
      <t>Ritornare al foglio iniziale utilizzando il bottone "</t>
    </r>
    <r>
      <rPr>
        <b/>
        <sz val="12"/>
        <rFont val="Times New Roman"/>
        <family val="1"/>
      </rPr>
      <t>Pagina Iniziale</t>
    </r>
    <r>
      <rPr>
        <sz val="12"/>
        <rFont val="Times New Roman"/>
        <family val="1"/>
      </rPr>
      <t>";</t>
    </r>
  </si>
  <si>
    <r>
      <t>L)</t>
    </r>
    <r>
      <rPr>
        <sz val="7"/>
        <rFont val="Times New Roman"/>
        <family val="1"/>
      </rPr>
      <t xml:space="preserve">     </t>
    </r>
    <r>
      <rPr>
        <sz val="12"/>
        <rFont val="Times New Roman"/>
        <family val="1"/>
      </rPr>
      <t>è possibile stampare il “modello riassuntivo ” utilizzando il bottone “</t>
    </r>
    <r>
      <rPr>
        <b/>
        <sz val="12"/>
        <rFont val="Times New Roman"/>
        <family val="1"/>
      </rPr>
      <t>stampa modello riassuntivo</t>
    </r>
    <r>
      <rPr>
        <sz val="12"/>
        <rFont val="Times New Roman"/>
        <family val="1"/>
      </rPr>
      <t>”;</t>
    </r>
  </si>
  <si>
    <r>
      <t>I)</t>
    </r>
    <r>
      <rPr>
        <sz val="7"/>
        <rFont val="Times New Roman"/>
        <family val="1"/>
      </rPr>
      <t xml:space="preserve">       </t>
    </r>
    <r>
      <rPr>
        <sz val="12"/>
        <rFont val="Times New Roman"/>
        <family val="1"/>
      </rPr>
      <t>nel “modello riassuntivo” inserire:</t>
    </r>
  </si>
  <si>
    <t>ACQUAFONDATA</t>
  </si>
  <si>
    <t>ACUTO</t>
  </si>
  <si>
    <t>ALATRI</t>
  </si>
  <si>
    <t>ALVITO</t>
  </si>
  <si>
    <t>AMASENO</t>
  </si>
  <si>
    <t>ANAGNI</t>
  </si>
  <si>
    <t>AQUINO</t>
  </si>
  <si>
    <t>ARCE</t>
  </si>
  <si>
    <t>ARNARA</t>
  </si>
  <si>
    <t>ARPINO</t>
  </si>
  <si>
    <t>ATINA</t>
  </si>
  <si>
    <t>AUSONIA</t>
  </si>
  <si>
    <t>BELMONTE CASTELLO</t>
  </si>
  <si>
    <t>BOVILLE ERNICA</t>
  </si>
  <si>
    <t>BROCCOSTELLA</t>
  </si>
  <si>
    <t>CAMPOLI APPENNINO</t>
  </si>
  <si>
    <t>CASALATTICO</t>
  </si>
  <si>
    <t>CASALVIERI</t>
  </si>
  <si>
    <t>CASSINO</t>
  </si>
  <si>
    <t>CASTELLIRI</t>
  </si>
  <si>
    <t>CASTELNUOVO PARANO</t>
  </si>
  <si>
    <t>CASTRO DEI VOLSCI</t>
  </si>
  <si>
    <t>CASTROCIELO</t>
  </si>
  <si>
    <t>CECCANO</t>
  </si>
  <si>
    <t>CEPRANO</t>
  </si>
  <si>
    <t>CERVARO</t>
  </si>
  <si>
    <t>COLFELICE</t>
  </si>
  <si>
    <t>COLLE SAN MAGNO</t>
  </si>
  <si>
    <t>COLLEPARDO</t>
  </si>
  <si>
    <t>CORENO AUSONIO</t>
  </si>
  <si>
    <t>ESPERIA</t>
  </si>
  <si>
    <t>FALVATERRA</t>
  </si>
  <si>
    <t>FERENTINO</t>
  </si>
  <si>
    <t>FILETTINO</t>
  </si>
  <si>
    <t>FIUGGI</t>
  </si>
  <si>
    <t>FONTANA LIRI</t>
  </si>
  <si>
    <t>FONTECHIARI</t>
  </si>
  <si>
    <t>FROSINONE</t>
  </si>
  <si>
    <t>FUMONE</t>
  </si>
  <si>
    <t>GALLINARO</t>
  </si>
  <si>
    <t>GIULIANO DI ROMA</t>
  </si>
  <si>
    <t>GUARCINO</t>
  </si>
  <si>
    <t>ISOLA DEL LIRI</t>
  </si>
  <si>
    <t>MONTE SAN GIOVANNI CAMPANO</t>
  </si>
  <si>
    <t>MOROLO</t>
  </si>
  <si>
    <t>PALIANO</t>
  </si>
  <si>
    <t>PASTENA</t>
  </si>
  <si>
    <t>PATRICA</t>
  </si>
  <si>
    <t>PESCOSOLIDO</t>
  </si>
  <si>
    <t>PICINISCO</t>
  </si>
  <si>
    <t>PICO</t>
  </si>
  <si>
    <t>PIEDIMONTE SAN GERMANO</t>
  </si>
  <si>
    <t>PIGLIO</t>
  </si>
  <si>
    <t>PIGNATARO INTERAMNA</t>
  </si>
  <si>
    <t>POFI</t>
  </si>
  <si>
    <t>PONTECORVO</t>
  </si>
  <si>
    <t>POSTA FIBRENO</t>
  </si>
  <si>
    <t>RIPI</t>
  </si>
  <si>
    <t>ROCCADARCE</t>
  </si>
  <si>
    <t>ROCCASECCA</t>
  </si>
  <si>
    <t>SAN BIAGIO SARACINISCO</t>
  </si>
  <si>
    <t>SAN DONATO VAL DI COMINO</t>
  </si>
  <si>
    <t>SAN GIORGIO A LIRI</t>
  </si>
  <si>
    <t>SAN GIOVANNI INCARICO</t>
  </si>
  <si>
    <t>SAN VITTORE DEL LAZIO</t>
  </si>
  <si>
    <t>SANT'AMBROGIO SUL GARIGLIANO</t>
  </si>
  <si>
    <t>SANT'ANDREA DEL GARIGLIANO</t>
  </si>
  <si>
    <t>SANT'APOLLINARE</t>
  </si>
  <si>
    <t>SANT'ELIA FIUMERAPIDO</t>
  </si>
  <si>
    <t>SANTOPADRE</t>
  </si>
  <si>
    <t>SERRONE</t>
  </si>
  <si>
    <t>SETTEFRATI</t>
  </si>
  <si>
    <t>SGURGOLA</t>
  </si>
  <si>
    <t>SORA</t>
  </si>
  <si>
    <t>STRANGOLAGALLI</t>
  </si>
  <si>
    <t>SUPINO</t>
  </si>
  <si>
    <t>TERELLE</t>
  </si>
  <si>
    <t>TORRE CAJETANI</t>
  </si>
  <si>
    <t>TORRICE</t>
  </si>
  <si>
    <t>TREVI NEL LAZIO</t>
  </si>
  <si>
    <t>TRIVIGLIANO</t>
  </si>
  <si>
    <t>VALLECORSA</t>
  </si>
  <si>
    <t>VALLEMAIO</t>
  </si>
  <si>
    <t>VALLEROTONDA</t>
  </si>
  <si>
    <t>VEROLI</t>
  </si>
  <si>
    <t>VICALVI</t>
  </si>
  <si>
    <t>VICO NEL LAZIO</t>
  </si>
  <si>
    <t>VILLA LATINA</t>
  </si>
  <si>
    <t>VILLA SANTA LUCIA</t>
  </si>
  <si>
    <t>VILLA SANTO STEFANO</t>
  </si>
  <si>
    <t>VITICUSO</t>
  </si>
  <si>
    <t>APRILIA</t>
  </si>
  <si>
    <t>BASSIANO</t>
  </si>
  <si>
    <t>CAMPODIMELE</t>
  </si>
  <si>
    <t>CASTELFORTE</t>
  </si>
  <si>
    <t>CISTERNA DI LATINA</t>
  </si>
  <si>
    <t>CORI</t>
  </si>
  <si>
    <t>FONDI</t>
  </si>
  <si>
    <t>FORMIA</t>
  </si>
  <si>
    <t>GAETA</t>
  </si>
  <si>
    <t>ITRI</t>
  </si>
  <si>
    <t>LATINA</t>
  </si>
  <si>
    <t>LENOLA</t>
  </si>
  <si>
    <t>MAENZA</t>
  </si>
  <si>
    <t>MINTURNO</t>
  </si>
  <si>
    <t>MONTE SAN BIAGIO</t>
  </si>
  <si>
    <t>NORMA</t>
  </si>
  <si>
    <t>PONTINIA</t>
  </si>
  <si>
    <t>PONZA</t>
  </si>
  <si>
    <t>PRIVERNO</t>
  </si>
  <si>
    <t>PROSSEDI</t>
  </si>
  <si>
    <t>ROCCA MASSIMA</t>
  </si>
  <si>
    <t>ROCCAGORGA</t>
  </si>
  <si>
    <t>ROCCASECCA DEI VOLSCI</t>
  </si>
  <si>
    <t>SABAUDIA</t>
  </si>
  <si>
    <t>SAN FELICE CIRCEO</t>
  </si>
  <si>
    <t>SANTI COSMA E DAMIANO</t>
  </si>
  <si>
    <t>SERMONETA</t>
  </si>
  <si>
    <t>SEZZE</t>
  </si>
  <si>
    <t>SONNINO</t>
  </si>
  <si>
    <t>SPERLONGA</t>
  </si>
  <si>
    <t>SPIGNO SATURNIA</t>
  </si>
  <si>
    <t>TERRACINA</t>
  </si>
  <si>
    <t>VENTOTENE</t>
  </si>
  <si>
    <t>ACCUMOLI</t>
  </si>
  <si>
    <t>AMATRICE</t>
  </si>
  <si>
    <t>ANTRODOCO</t>
  </si>
  <si>
    <t>ASCREA</t>
  </si>
  <si>
    <t>BELMONTE IN SABINA</t>
  </si>
  <si>
    <t>BORBONA</t>
  </si>
  <si>
    <t>BORGO VELINO</t>
  </si>
  <si>
    <t>BORGOROSE</t>
  </si>
  <si>
    <t>CANTALICE</t>
  </si>
  <si>
    <t>CANTALUPO IN SABINA</t>
  </si>
  <si>
    <t>CASAPROTA</t>
  </si>
  <si>
    <t>CASPERIA</t>
  </si>
  <si>
    <t>CASTEL DI TORA</t>
  </si>
  <si>
    <t>CASTEL SANT'ANGELO</t>
  </si>
  <si>
    <t>CASTELNUOVO DI FARFA</t>
  </si>
  <si>
    <t>CITTADUCALE</t>
  </si>
  <si>
    <t>CITTAREALE</t>
  </si>
  <si>
    <t>COLLALTO SABINO</t>
  </si>
  <si>
    <t>COLLE DI TORA</t>
  </si>
  <si>
    <t>COLLEGIOVE</t>
  </si>
  <si>
    <t>COLLEVECCHIO</t>
  </si>
  <si>
    <t>COLLI SUL VELINO</t>
  </si>
  <si>
    <t>CONCERVIANO</t>
  </si>
  <si>
    <t>CONFIGNI</t>
  </si>
  <si>
    <t>CONTIGLIANO</t>
  </si>
  <si>
    <t>COTTANELLO</t>
  </si>
  <si>
    <t>FARA IN SABINA</t>
  </si>
  <si>
    <t>FIAMIGNANO</t>
  </si>
  <si>
    <t>FORANO</t>
  </si>
  <si>
    <t>FRASSO SABINO</t>
  </si>
  <si>
    <t>GRECCIO</t>
  </si>
  <si>
    <t>LABRO</t>
  </si>
  <si>
    <t>LEONESSA</t>
  </si>
  <si>
    <t>LONGONE SABINO</t>
  </si>
  <si>
    <t>MAGLIANO SABINA</t>
  </si>
  <si>
    <t>MARCETELLI</t>
  </si>
  <si>
    <t>MICIGLIANO</t>
  </si>
  <si>
    <t>MOMPEO</t>
  </si>
  <si>
    <t>MONTASOLA</t>
  </si>
  <si>
    <t>MONTE SAN GIOVANNI IN SABINA</t>
  </si>
  <si>
    <t>MONTEBUONO</t>
  </si>
  <si>
    <t>MONTELEONE SABINO</t>
  </si>
  <si>
    <t>MONTENERO SABINO</t>
  </si>
  <si>
    <t>MONTOPOLI DI SABINA</t>
  </si>
  <si>
    <t>MORRO REATINO</t>
  </si>
  <si>
    <t>NESPOLO</t>
  </si>
  <si>
    <t>ORVINIO</t>
  </si>
  <si>
    <t>PAGANICO SABINO</t>
  </si>
  <si>
    <t>PESCOROCCHIANO</t>
  </si>
  <si>
    <t>PETRELLA SALTO</t>
  </si>
  <si>
    <t>POGGIO BUSTONE</t>
  </si>
  <si>
    <t>POGGIO CATINO</t>
  </si>
  <si>
    <t>POGGIO MIRTETO</t>
  </si>
  <si>
    <t>POGGIO MOIANO</t>
  </si>
  <si>
    <t>POGGIO NATIVO</t>
  </si>
  <si>
    <t>POGGIO SAN LORENZO</t>
  </si>
  <si>
    <t>POSTA</t>
  </si>
  <si>
    <t>POZZAGLIA SABINA</t>
  </si>
  <si>
    <t>RIETI</t>
  </si>
  <si>
    <t>RIVODUTRI</t>
  </si>
  <si>
    <t>ROCCA SINIBALDA</t>
  </si>
  <si>
    <t>ROCCANTICA</t>
  </si>
  <si>
    <t>SALISANO</t>
  </si>
  <si>
    <t>SCANDRIGLIA</t>
  </si>
  <si>
    <t>SELCI</t>
  </si>
  <si>
    <t>STIMIGLIANO</t>
  </si>
  <si>
    <t>TARANO</t>
  </si>
  <si>
    <t>TOFFIA</t>
  </si>
  <si>
    <t>TORRI IN SABINA</t>
  </si>
  <si>
    <t>TORRICELLA IN SABINA</t>
  </si>
  <si>
    <t>TURANIA</t>
  </si>
  <si>
    <t>VACONE</t>
  </si>
  <si>
    <t>VARCO SABINO</t>
  </si>
  <si>
    <t>AFFILE</t>
  </si>
  <si>
    <t>AGOSTA</t>
  </si>
  <si>
    <t>ALBANO LAZIALE</t>
  </si>
  <si>
    <t>ALLUMIERE</t>
  </si>
  <si>
    <t>ANGUILLARA SABAZIA</t>
  </si>
  <si>
    <t>ANTICOLI CORRADO</t>
  </si>
  <si>
    <t>ANZIO</t>
  </si>
  <si>
    <t>ARCINAZZO ROMANO</t>
  </si>
  <si>
    <t>ARDEA</t>
  </si>
  <si>
    <t>ARICCIA</t>
  </si>
  <si>
    <t>ARSOLI</t>
  </si>
  <si>
    <t>ARTENA</t>
  </si>
  <si>
    <t>BELLEGRA</t>
  </si>
  <si>
    <t>BRACCIANO</t>
  </si>
  <si>
    <t>CAMERATA NUOVA</t>
  </si>
  <si>
    <t>CAMPAGNANO DI ROMA</t>
  </si>
  <si>
    <t>CANALE MONTERANO</t>
  </si>
  <si>
    <t>CANTERANO</t>
  </si>
  <si>
    <t>CAPENA</t>
  </si>
  <si>
    <t>CAPRANICA PRENESTINA</t>
  </si>
  <si>
    <t>CARPINETO ROMANO</t>
  </si>
  <si>
    <t>CASAPE</t>
  </si>
  <si>
    <t>CASTEL GANDOLFO</t>
  </si>
  <si>
    <t>CASTEL MADAMA</t>
  </si>
  <si>
    <t>CASTEL SAN PIETRO ROMANO</t>
  </si>
  <si>
    <t>CASTELNUOVO DI PORTO</t>
  </si>
  <si>
    <t>CAVE</t>
  </si>
  <si>
    <t>CERRETO LAZIALE</t>
  </si>
  <si>
    <t>CERVARA DI ROMA</t>
  </si>
  <si>
    <t>CERVETERI</t>
  </si>
  <si>
    <t>CIAMPINO</t>
  </si>
  <si>
    <t>CICILIANO</t>
  </si>
  <si>
    <t>CINETO ROMANO</t>
  </si>
  <si>
    <t>CIVITAVECCHIA</t>
  </si>
  <si>
    <t>CIVITELLA SAN PAOLO</t>
  </si>
  <si>
    <t>COLLEFERRO</t>
  </si>
  <si>
    <t>COLONNA</t>
  </si>
  <si>
    <t>FIANO ROMANO</t>
  </si>
  <si>
    <t>FILACCIANO</t>
  </si>
  <si>
    <t>FIUMICINO</t>
  </si>
  <si>
    <t>FONTE NUOVA</t>
  </si>
  <si>
    <t>FORMELLO</t>
  </si>
  <si>
    <t>FRASCATI</t>
  </si>
  <si>
    <t>GALLICANO NEL LAZIO</t>
  </si>
  <si>
    <t>GAVIGNANO</t>
  </si>
  <si>
    <t>GENAZZANO</t>
  </si>
  <si>
    <t>GENZANO DI ROMA</t>
  </si>
  <si>
    <t>GERANO</t>
  </si>
  <si>
    <t>GORGA</t>
  </si>
  <si>
    <t>GROTTAFERRATA</t>
  </si>
  <si>
    <t>GUIDONIA MONTECELIO</t>
  </si>
  <si>
    <t>JENNE</t>
  </si>
  <si>
    <t>LABICO</t>
  </si>
  <si>
    <t>LADISPOLI</t>
  </si>
  <si>
    <t>LANUVIO</t>
  </si>
  <si>
    <t>LARIANO</t>
  </si>
  <si>
    <t>LICENZA</t>
  </si>
  <si>
    <t>MAGLIANO ROMANO</t>
  </si>
  <si>
    <t>MANDELA</t>
  </si>
  <si>
    <t>MANZIANA</t>
  </si>
  <si>
    <t>MARANO EQUO</t>
  </si>
  <si>
    <t>MARCELLINA</t>
  </si>
  <si>
    <t>MARINO</t>
  </si>
  <si>
    <t>MAZZANO ROMANO</t>
  </si>
  <si>
    <t>MENTANA</t>
  </si>
  <si>
    <t>MONTE PORZIO CATONE</t>
  </si>
  <si>
    <t>MONTECOMPATRI</t>
  </si>
  <si>
    <t>MONTEFLAVIO</t>
  </si>
  <si>
    <t>MONTELANICO</t>
  </si>
  <si>
    <t>MONTELIBRETTI</t>
  </si>
  <si>
    <t>MONTEROTONDO</t>
  </si>
  <si>
    <t>MONTORIO ROMANO</t>
  </si>
  <si>
    <t>MORICONE</t>
  </si>
  <si>
    <t>MORLUPO</t>
  </si>
  <si>
    <t>NAZZANO</t>
  </si>
  <si>
    <t>NEMI</t>
  </si>
  <si>
    <t>NEROLA</t>
  </si>
  <si>
    <t>NETTUNO</t>
  </si>
  <si>
    <t>OLEVANO ROMANO</t>
  </si>
  <si>
    <t>PALESTRINA</t>
  </si>
  <si>
    <t>PALOMBARA SABINA</t>
  </si>
  <si>
    <t>PERCILE</t>
  </si>
  <si>
    <t>PISONIANO</t>
  </si>
  <si>
    <t>POLI</t>
  </si>
  <si>
    <t>POMEZIA</t>
  </si>
  <si>
    <t>PONZANO ROMANO</t>
  </si>
  <si>
    <t>RIANO</t>
  </si>
  <si>
    <t>RIGNANO FLAMINIO</t>
  </si>
  <si>
    <t>RIOFREDDO</t>
  </si>
  <si>
    <t>ROCCA CANTERANO</t>
  </si>
  <si>
    <t>ROCCA DI CAVE</t>
  </si>
  <si>
    <t>ROCCA DI PAPA</t>
  </si>
  <si>
    <t>ROCCA PRIORA</t>
  </si>
  <si>
    <t>ROCCA SANTO STEFANO</t>
  </si>
  <si>
    <t>ROCCAGIOVINE</t>
  </si>
  <si>
    <t>ROIATE</t>
  </si>
  <si>
    <t>ROMA</t>
  </si>
  <si>
    <t>ROVIANO</t>
  </si>
  <si>
    <t>SACROFANO</t>
  </si>
  <si>
    <t>SAMBUCI</t>
  </si>
  <si>
    <t>SAN CESAREO</t>
  </si>
  <si>
    <t>SAN GREGORIO DA SASSOLA</t>
  </si>
  <si>
    <t>SAN POLO DEI CAVALIERI</t>
  </si>
  <si>
    <t>SAN VITO ROMANO</t>
  </si>
  <si>
    <t>SANTA MARINELLA</t>
  </si>
  <si>
    <t>SANT'ANGELO ROMANO</t>
  </si>
  <si>
    <t>SANT'ORESTE</t>
  </si>
  <si>
    <t>SARACINESCO</t>
  </si>
  <si>
    <t>SEGNI</t>
  </si>
  <si>
    <t>SUBIACO</t>
  </si>
  <si>
    <t>TIVOLI</t>
  </si>
  <si>
    <t>TOLFA</t>
  </si>
  <si>
    <t>TORRITA TIBERINA</t>
  </si>
  <si>
    <t>TREVIGNANO ROMANO</t>
  </si>
  <si>
    <t>VALLEPIETRA</t>
  </si>
  <si>
    <t>VALLINFREDA</t>
  </si>
  <si>
    <t>VALMONTONE</t>
  </si>
  <si>
    <t>VELLETRI</t>
  </si>
  <si>
    <t>VICOVARO</t>
  </si>
  <si>
    <t>VIVARO ROMANO</t>
  </si>
  <si>
    <t>ZAGAROLO</t>
  </si>
  <si>
    <t>ACQUAPENDENTE</t>
  </si>
  <si>
    <t>ARLENA DI CASTRO</t>
  </si>
  <si>
    <t>BAGNOREGIO</t>
  </si>
  <si>
    <t>BARBARANO ROMANO</t>
  </si>
  <si>
    <t>BASSANO IN TEVERINA</t>
  </si>
  <si>
    <t>BASSANO ROMANO</t>
  </si>
  <si>
    <t>BLERA</t>
  </si>
  <si>
    <t>BOLSENA</t>
  </si>
  <si>
    <t>BOMARZO</t>
  </si>
  <si>
    <t>CALCATA</t>
  </si>
  <si>
    <t>CANEPINA</t>
  </si>
  <si>
    <t>CANINO</t>
  </si>
  <si>
    <t>CAPODIMONTE</t>
  </si>
  <si>
    <t>CAPRANICA</t>
  </si>
  <si>
    <t>CAPRAROLA</t>
  </si>
  <si>
    <t>CARBOGNANO</t>
  </si>
  <si>
    <t>CASTEL SANT'ELIA</t>
  </si>
  <si>
    <t>CASTIGLIONE IN TEVERINA</t>
  </si>
  <si>
    <t>CELLENO</t>
  </si>
  <si>
    <t>CELLERE</t>
  </si>
  <si>
    <t>CIVITA CASTELLANA</t>
  </si>
  <si>
    <t>CIVITELLA D'AGLIANO</t>
  </si>
  <si>
    <t>CORCHIANO</t>
  </si>
  <si>
    <t>FABRICA DI ROMA</t>
  </si>
  <si>
    <t>FALERIA</t>
  </si>
  <si>
    <t>FARNESE</t>
  </si>
  <si>
    <t>GALLESE</t>
  </si>
  <si>
    <t>GRADOLI</t>
  </si>
  <si>
    <t>GRAFFIGNANO</t>
  </si>
  <si>
    <t>GROTTE DI CASTRO</t>
  </si>
  <si>
    <t>ISCHIA DI CASTRO</t>
  </si>
  <si>
    <t>LATERA</t>
  </si>
  <si>
    <t>LUBRIANO</t>
  </si>
  <si>
    <t>MARTA</t>
  </si>
  <si>
    <t>MONTALTO DI CASTRO</t>
  </si>
  <si>
    <t>MONTE ROMANO</t>
  </si>
  <si>
    <t>MONTEFIASCONE</t>
  </si>
  <si>
    <t>MONTEROSI</t>
  </si>
  <si>
    <t>NEPI</t>
  </si>
  <si>
    <t>ONANO</t>
  </si>
  <si>
    <t>ORIOLO ROMANO</t>
  </si>
  <si>
    <t>ORTE</t>
  </si>
  <si>
    <t>PIANSANO</t>
  </si>
  <si>
    <t>PROCENO</t>
  </si>
  <si>
    <t>RONCIGLIONE</t>
  </si>
  <si>
    <t>SAN LORENZO NUOVO</t>
  </si>
  <si>
    <t>SORIANO NEL CIMINO</t>
  </si>
  <si>
    <t>SUTRI</t>
  </si>
  <si>
    <t>TARQUINIA</t>
  </si>
  <si>
    <t>TESSENNANO</t>
  </si>
  <si>
    <t>TUSCANIA</t>
  </si>
  <si>
    <t>VALENTANO</t>
  </si>
  <si>
    <t>VALLERANO</t>
  </si>
  <si>
    <t>VASANELLO</t>
  </si>
  <si>
    <t>VEJANO</t>
  </si>
  <si>
    <t>VETRALLA</t>
  </si>
  <si>
    <t>VIGNANELLO</t>
  </si>
  <si>
    <t>VILLA SAN GIOVANNI IN TUSCIA</t>
  </si>
  <si>
    <t>VITERBO</t>
  </si>
  <si>
    <t>VITORCHIANO</t>
  </si>
  <si>
    <t>Codice ISTAT</t>
  </si>
  <si>
    <t>Testo</t>
  </si>
  <si>
    <r>
      <t>B)</t>
    </r>
    <r>
      <rPr>
        <sz val="7"/>
        <rFont val="Times New Roman"/>
        <family val="1"/>
      </rPr>
      <t xml:space="preserve">     </t>
    </r>
    <r>
      <rPr>
        <sz val="12"/>
        <rFont val="Times New Roman"/>
        <family val="1"/>
      </rPr>
      <t>attivare il bottone "</t>
    </r>
    <r>
      <rPr>
        <b/>
        <sz val="12"/>
        <rFont val="Times New Roman"/>
        <family val="1"/>
      </rPr>
      <t>Inserisci Domande</t>
    </r>
    <r>
      <rPr>
        <sz val="12"/>
        <rFont val="Times New Roman"/>
        <family val="1"/>
      </rPr>
      <t>” per la registrazione delle richieste pervenute al Comune dai soggetti richiedenti;</t>
    </r>
  </si>
  <si>
    <t>DATI UTILI PER L'EROGAZIONE DEL CONTRIBUTO REGIONALE</t>
  </si>
  <si>
    <t>Accumoli</t>
  </si>
  <si>
    <t>Acquafondata</t>
  </si>
  <si>
    <t>Acquapendente</t>
  </si>
  <si>
    <t>Acuto</t>
  </si>
  <si>
    <t>Affile</t>
  </si>
  <si>
    <t>Agosta</t>
  </si>
  <si>
    <t>Alatri</t>
  </si>
  <si>
    <t>Albano Laziale</t>
  </si>
  <si>
    <t>Allumiere</t>
  </si>
  <si>
    <t>Alvito</t>
  </si>
  <si>
    <t>Amaseno</t>
  </si>
  <si>
    <t>Amatrice</t>
  </si>
  <si>
    <t>Anagni</t>
  </si>
  <si>
    <t>Anguillara Sabazia</t>
  </si>
  <si>
    <t>Anticoli Corrado</t>
  </si>
  <si>
    <t>Antrodoco</t>
  </si>
  <si>
    <t>Anzio</t>
  </si>
  <si>
    <t>Aprilia</t>
  </si>
  <si>
    <t>Aquino</t>
  </si>
  <si>
    <t>Arce</t>
  </si>
  <si>
    <t>Arcinazzo Romano</t>
  </si>
  <si>
    <t>Ardea</t>
  </si>
  <si>
    <t>Ariccia</t>
  </si>
  <si>
    <t>Arlena di Castro</t>
  </si>
  <si>
    <t>Arnara</t>
  </si>
  <si>
    <t>Arpino</t>
  </si>
  <si>
    <t>Arsoli</t>
  </si>
  <si>
    <t>Artena</t>
  </si>
  <si>
    <t>Ascrea</t>
  </si>
  <si>
    <t>Atina</t>
  </si>
  <si>
    <t>Ausonia</t>
  </si>
  <si>
    <t>Bagnoregio</t>
  </si>
  <si>
    <t>Barbarano Romano</t>
  </si>
  <si>
    <t>Bassano in Teverina</t>
  </si>
  <si>
    <t>Bassano Romano</t>
  </si>
  <si>
    <t>Bassiano</t>
  </si>
  <si>
    <t>Bellegra</t>
  </si>
  <si>
    <t>Belmonte Castello</t>
  </si>
  <si>
    <t>Belmonte in Sabina</t>
  </si>
  <si>
    <t>Blera</t>
  </si>
  <si>
    <t>Bolsena</t>
  </si>
  <si>
    <t>Bomarzo</t>
  </si>
  <si>
    <t>Borbona</t>
  </si>
  <si>
    <t>Borgo Velino</t>
  </si>
  <si>
    <t>Borgorose</t>
  </si>
  <si>
    <t>Boville Ernica</t>
  </si>
  <si>
    <t>Bracciano</t>
  </si>
  <si>
    <t>Broccostella</t>
  </si>
  <si>
    <t>Calcata</t>
  </si>
  <si>
    <t>Camerata Nuova</t>
  </si>
  <si>
    <t>Campagnano di Roma</t>
  </si>
  <si>
    <t>Campodimele</t>
  </si>
  <si>
    <t>Campoli Appennino</t>
  </si>
  <si>
    <t>Canale Monterano</t>
  </si>
  <si>
    <t>Canepina</t>
  </si>
  <si>
    <t>Canino</t>
  </si>
  <si>
    <t>Cantalice</t>
  </si>
  <si>
    <t>Cantalupo in Sabina</t>
  </si>
  <si>
    <t>Canterano</t>
  </si>
  <si>
    <t>Capena</t>
  </si>
  <si>
    <t>Capodimonte</t>
  </si>
  <si>
    <t>Capranica</t>
  </si>
  <si>
    <t>Capranica Prenestina</t>
  </si>
  <si>
    <t>Caprarola</t>
  </si>
  <si>
    <t>Carbognano</t>
  </si>
  <si>
    <t>Carpineto Romano</t>
  </si>
  <si>
    <t>Casalattico</t>
  </si>
  <si>
    <t>Casalvieri</t>
  </si>
  <si>
    <t>Casape</t>
  </si>
  <si>
    <t>Casaprota</t>
  </si>
  <si>
    <t>Casperia</t>
  </si>
  <si>
    <t>Cassino</t>
  </si>
  <si>
    <t>Castel di Tora</t>
  </si>
  <si>
    <t>Castel Gandolfo</t>
  </si>
  <si>
    <t>Castel Madama</t>
  </si>
  <si>
    <t>Castel San Pietro Romano</t>
  </si>
  <si>
    <t>Castel Sant'Angelo</t>
  </si>
  <si>
    <t>Castel Sant'Elia</t>
  </si>
  <si>
    <t>Castelforte</t>
  </si>
  <si>
    <t>Castelliri</t>
  </si>
  <si>
    <t>Castelnuovo di Farfa</t>
  </si>
  <si>
    <t>Castelnuovo di Porto</t>
  </si>
  <si>
    <t>Castelnuovo Parano</t>
  </si>
  <si>
    <t>Castiglione in Teverina</t>
  </si>
  <si>
    <t>Castro dei Volsci</t>
  </si>
  <si>
    <t>Castrocielo</t>
  </si>
  <si>
    <t>Cave</t>
  </si>
  <si>
    <t>Ceccano</t>
  </si>
  <si>
    <t>Celleno</t>
  </si>
  <si>
    <t>Cellere</t>
  </si>
  <si>
    <t>Ceprano</t>
  </si>
  <si>
    <t>Cerreto Laziale</t>
  </si>
  <si>
    <t>Cervara di Roma</t>
  </si>
  <si>
    <t>Cervaro</t>
  </si>
  <si>
    <t>Cerveteri</t>
  </si>
  <si>
    <t>Ciampino</t>
  </si>
  <si>
    <t>Ciciliano</t>
  </si>
  <si>
    <t>Cineto Romano</t>
  </si>
  <si>
    <t>Cisterna di Latina</t>
  </si>
  <si>
    <t>Cittaducale</t>
  </si>
  <si>
    <t>Cittareale</t>
  </si>
  <si>
    <t>Civita Castellana</t>
  </si>
  <si>
    <t>Civitavecchia</t>
  </si>
  <si>
    <t>Civitella d'Agliano</t>
  </si>
  <si>
    <t>Civitella San Paolo</t>
  </si>
  <si>
    <t>Colfelice</t>
  </si>
  <si>
    <t>Collalto Sabino</t>
  </si>
  <si>
    <t>Colle di Tora</t>
  </si>
  <si>
    <t>Colle San Magno</t>
  </si>
  <si>
    <t>Colleferro</t>
  </si>
  <si>
    <t>Collegiove</t>
  </si>
  <si>
    <t>Collepardo</t>
  </si>
  <si>
    <t>Collevecchio</t>
  </si>
  <si>
    <t>Colli sul Velino</t>
  </si>
  <si>
    <t>Colonna</t>
  </si>
  <si>
    <t>Concerviano</t>
  </si>
  <si>
    <t>Configni</t>
  </si>
  <si>
    <t>Contigliano</t>
  </si>
  <si>
    <t>Corchiano</t>
  </si>
  <si>
    <t>Coreno Ausonio</t>
  </si>
  <si>
    <t>Cori</t>
  </si>
  <si>
    <t>Cottanello</t>
  </si>
  <si>
    <t>Esperia</t>
  </si>
  <si>
    <t>Fabrica di Roma</t>
  </si>
  <si>
    <t>Faleria</t>
  </si>
  <si>
    <t>Falvaterra</t>
  </si>
  <si>
    <t>Fara in Sabina</t>
  </si>
  <si>
    <t>Farnese</t>
  </si>
  <si>
    <t>Ferentino</t>
  </si>
  <si>
    <t>Fiamignano</t>
  </si>
  <si>
    <t>Fiano Romano</t>
  </si>
  <si>
    <t>Filacciano</t>
  </si>
  <si>
    <t>Filettino</t>
  </si>
  <si>
    <t>Fiuggi</t>
  </si>
  <si>
    <t>Fiumicino</t>
  </si>
  <si>
    <t>Fondi</t>
  </si>
  <si>
    <t>Fontana Liri</t>
  </si>
  <si>
    <t>Fonte Nuova</t>
  </si>
  <si>
    <t>Fontechiari</t>
  </si>
  <si>
    <t>Forano</t>
  </si>
  <si>
    <t>Formello</t>
  </si>
  <si>
    <t>Formia</t>
  </si>
  <si>
    <t>Frascati</t>
  </si>
  <si>
    <t>Frasso Sabino</t>
  </si>
  <si>
    <t>Frosinone</t>
  </si>
  <si>
    <t>Fumone</t>
  </si>
  <si>
    <t>Gaeta</t>
  </si>
  <si>
    <t>Gallese</t>
  </si>
  <si>
    <t>Gallicano nel Lazio</t>
  </si>
  <si>
    <t>Gallinaro</t>
  </si>
  <si>
    <t>Gavignano</t>
  </si>
  <si>
    <t>Genazzano</t>
  </si>
  <si>
    <t>Genzano di Roma</t>
  </si>
  <si>
    <t>Gerano</t>
  </si>
  <si>
    <t>Giuliano di Roma</t>
  </si>
  <si>
    <t>Gorga</t>
  </si>
  <si>
    <t>Gradoli</t>
  </si>
  <si>
    <t>Graffignano</t>
  </si>
  <si>
    <t>Greccio</t>
  </si>
  <si>
    <t>Grottaferrata</t>
  </si>
  <si>
    <t>Grotte di Castro</t>
  </si>
  <si>
    <t>Guarcino</t>
  </si>
  <si>
    <t>Guidonia Montecelio</t>
  </si>
  <si>
    <t>Ischia di Castro</t>
  </si>
  <si>
    <t>Isola del Liri</t>
  </si>
  <si>
    <t>Itri</t>
  </si>
  <si>
    <t>Jenne</t>
  </si>
  <si>
    <t>Labico</t>
  </si>
  <si>
    <t>Labro</t>
  </si>
  <si>
    <t>Ladispoli</t>
  </si>
  <si>
    <t>Lanuvio</t>
  </si>
  <si>
    <t>Lariano</t>
  </si>
  <si>
    <t>Latera</t>
  </si>
  <si>
    <t>Latina</t>
  </si>
  <si>
    <t>Lenola</t>
  </si>
  <si>
    <t>Leonessa</t>
  </si>
  <si>
    <t>Licenza</t>
  </si>
  <si>
    <t>Longone Sabino</t>
  </si>
  <si>
    <t>Lubriano</t>
  </si>
  <si>
    <t>Maenza</t>
  </si>
  <si>
    <t>Magliano Romano</t>
  </si>
  <si>
    <t>Magliano Sabina</t>
  </si>
  <si>
    <t>Mandela</t>
  </si>
  <si>
    <t>Manziana</t>
  </si>
  <si>
    <t>Marano Equo</t>
  </si>
  <si>
    <t>Marcellina</t>
  </si>
  <si>
    <t>Marcetelli</t>
  </si>
  <si>
    <t>Marino</t>
  </si>
  <si>
    <t>Marta</t>
  </si>
  <si>
    <t>Mazzano Romano</t>
  </si>
  <si>
    <t>Mentana</t>
  </si>
  <si>
    <t>Micigliano</t>
  </si>
  <si>
    <t>Minturno</t>
  </si>
  <si>
    <t>Mompeo</t>
  </si>
  <si>
    <t>Montalto di Castro</t>
  </si>
  <si>
    <t>Montasola</t>
  </si>
  <si>
    <t>Monte Compatri</t>
  </si>
  <si>
    <t>Monte Porzio Catone</t>
  </si>
  <si>
    <t>Monte Romano</t>
  </si>
  <si>
    <t>Monte San Biagio</t>
  </si>
  <si>
    <t>Monte San Giovanni Campano</t>
  </si>
  <si>
    <t>Monte San Giovanni in Sabina</t>
  </si>
  <si>
    <t>Montebuono</t>
  </si>
  <si>
    <t>Montefiascone</t>
  </si>
  <si>
    <t>Monteflavio</t>
  </si>
  <si>
    <t>Montelanico</t>
  </si>
  <si>
    <t>Monteleone Sabino</t>
  </si>
  <si>
    <t>Montelibretti</t>
  </si>
  <si>
    <t>Montenero Sabino</t>
  </si>
  <si>
    <t>Monterosi</t>
  </si>
  <si>
    <t>Monterotondo</t>
  </si>
  <si>
    <t>Montopoli di Sabina</t>
  </si>
  <si>
    <t>Montorio Romano</t>
  </si>
  <si>
    <t>Moricone</t>
  </si>
  <si>
    <t>Morlupo</t>
  </si>
  <si>
    <t>Morolo</t>
  </si>
  <si>
    <t>Morro Reatino</t>
  </si>
  <si>
    <t>Nazzano</t>
  </si>
  <si>
    <t>Nemi</t>
  </si>
  <si>
    <t>Nepi</t>
  </si>
  <si>
    <t>Nerola</t>
  </si>
  <si>
    <t>Nespolo</t>
  </si>
  <si>
    <t>Nettuno</t>
  </si>
  <si>
    <t>Norma</t>
  </si>
  <si>
    <t>Olevano Romano</t>
  </si>
  <si>
    <t>Onano</t>
  </si>
  <si>
    <t>Oriolo Romano</t>
  </si>
  <si>
    <t>Orte</t>
  </si>
  <si>
    <t>Orvinio</t>
  </si>
  <si>
    <t>Paganico Sabino</t>
  </si>
  <si>
    <t>Palestrina</t>
  </si>
  <si>
    <t>Paliano</t>
  </si>
  <si>
    <t>Palombara Sabina</t>
  </si>
  <si>
    <t>Pastena</t>
  </si>
  <si>
    <t>Patrica</t>
  </si>
  <si>
    <t>Percile</t>
  </si>
  <si>
    <t>Pescorocchiano</t>
  </si>
  <si>
    <t>Pescosolido</t>
  </si>
  <si>
    <t>Petrella Salto</t>
  </si>
  <si>
    <t>Piansano</t>
  </si>
  <si>
    <t>Picinisco</t>
  </si>
  <si>
    <t>Pico</t>
  </si>
  <si>
    <t>Piedimonte San Germano</t>
  </si>
  <si>
    <t>Piglio</t>
  </si>
  <si>
    <t>Pignataro Interamna</t>
  </si>
  <si>
    <t>Pisoniano</t>
  </si>
  <si>
    <t>Pofi</t>
  </si>
  <si>
    <t>Poggio Bustone</t>
  </si>
  <si>
    <t>Poggio Catino</t>
  </si>
  <si>
    <t>Poggio Mirteto</t>
  </si>
  <si>
    <t>Poggio Moiano</t>
  </si>
  <si>
    <t>Poggio Nativo</t>
  </si>
  <si>
    <t>Poggio San Lorenzo</t>
  </si>
  <si>
    <t>Poli</t>
  </si>
  <si>
    <t>Pomezia</t>
  </si>
  <si>
    <t>Pontecorvo</t>
  </si>
  <si>
    <t>Pontinia</t>
  </si>
  <si>
    <t>Ponza</t>
  </si>
  <si>
    <t>Ponzano Romano</t>
  </si>
  <si>
    <t>Posta</t>
  </si>
  <si>
    <t>Posta Fibreno</t>
  </si>
  <si>
    <t>Pozzaglia Sabina</t>
  </si>
  <si>
    <t>Priverno</t>
  </si>
  <si>
    <t>Proceno</t>
  </si>
  <si>
    <t>Prossedi</t>
  </si>
  <si>
    <t>Riano</t>
  </si>
  <si>
    <t>Rieti</t>
  </si>
  <si>
    <t>Rignano Flaminio</t>
  </si>
  <si>
    <t>Riofreddo</t>
  </si>
  <si>
    <t>Ripi</t>
  </si>
  <si>
    <t>Rivodutri</t>
  </si>
  <si>
    <t>Rocca Canterano</t>
  </si>
  <si>
    <t>Rocca d'Arce</t>
  </si>
  <si>
    <t>Rocca di Cave</t>
  </si>
  <si>
    <t>Rocca di Papa</t>
  </si>
  <si>
    <t>Rocca Massima</t>
  </si>
  <si>
    <t>Rocca Priora</t>
  </si>
  <si>
    <t>Rocca Santo Stefano</t>
  </si>
  <si>
    <t>Rocca Sinibalda</t>
  </si>
  <si>
    <t>Roccagiovine</t>
  </si>
  <si>
    <t>Roccagorga</t>
  </si>
  <si>
    <t>Roccantica</t>
  </si>
  <si>
    <t>Roccasecca</t>
  </si>
  <si>
    <t>Roccasecca dei Volsci</t>
  </si>
  <si>
    <t>Roiate</t>
  </si>
  <si>
    <t>Roma</t>
  </si>
  <si>
    <t>Ronciglione</t>
  </si>
  <si>
    <t>Roviano</t>
  </si>
  <si>
    <t>Sabaudia</t>
  </si>
  <si>
    <t>Sacrofano</t>
  </si>
  <si>
    <t>Salisano</t>
  </si>
  <si>
    <t>Sambuci</t>
  </si>
  <si>
    <t>San Biagio Saracinisco</t>
  </si>
  <si>
    <t>San Cesareo</t>
  </si>
  <si>
    <t>San Donato Val di Comino</t>
  </si>
  <si>
    <t>San Felice Circeo</t>
  </si>
  <si>
    <t>San Giorgio a Liri</t>
  </si>
  <si>
    <t>San Giovanni Incarico</t>
  </si>
  <si>
    <t>San Gregorio da Sassola</t>
  </si>
  <si>
    <t>San Lorenzo Nuovo</t>
  </si>
  <si>
    <t>San Polo dei Cavalieri</t>
  </si>
  <si>
    <t>San Vito Romano</t>
  </si>
  <si>
    <t>San Vittore del Lazio</t>
  </si>
  <si>
    <t>Santa Marinella</t>
  </si>
  <si>
    <t>Sant'Ambrogio sul Garigliano</t>
  </si>
  <si>
    <t>Sant'Andrea del Garigliano</t>
  </si>
  <si>
    <t>Sant'Angelo Romano</t>
  </si>
  <si>
    <t>Sant'Apollinare</t>
  </si>
  <si>
    <t>Sant'Elia Fiumerapido</t>
  </si>
  <si>
    <t>Santi Cosma e Damiano</t>
  </si>
  <si>
    <t>Santopadre</t>
  </si>
  <si>
    <t>Sant'Oreste</t>
  </si>
  <si>
    <t>Saracinesco</t>
  </si>
  <si>
    <t>Scandriglia</t>
  </si>
  <si>
    <t>Segni</t>
  </si>
  <si>
    <t>Selci</t>
  </si>
  <si>
    <t>Sermoneta</t>
  </si>
  <si>
    <t>Serrone</t>
  </si>
  <si>
    <t>Settefrati</t>
  </si>
  <si>
    <t>Sezze</t>
  </si>
  <si>
    <t>Sgurgola</t>
  </si>
  <si>
    <t>Sonnino</t>
  </si>
  <si>
    <t>Sora</t>
  </si>
  <si>
    <t>Soriano nel Cimino</t>
  </si>
  <si>
    <t>Sperlonga</t>
  </si>
  <si>
    <t>Spigno Saturnia</t>
  </si>
  <si>
    <t>Stimigliano</t>
  </si>
  <si>
    <t>Strangolagalli</t>
  </si>
  <si>
    <t>Subiaco</t>
  </si>
  <si>
    <t>Supino</t>
  </si>
  <si>
    <t>Sutri</t>
  </si>
  <si>
    <t>Tarano</t>
  </si>
  <si>
    <t>Tarquinia</t>
  </si>
  <si>
    <t>Terelle</t>
  </si>
  <si>
    <t>Terracina</t>
  </si>
  <si>
    <t>Tessennano</t>
  </si>
  <si>
    <t>Tivoli</t>
  </si>
  <si>
    <t>Toffia</t>
  </si>
  <si>
    <t>Tolfa</t>
  </si>
  <si>
    <t>Torre Cajetani</t>
  </si>
  <si>
    <t>Torri in Sabina</t>
  </si>
  <si>
    <t>Torrice</t>
  </si>
  <si>
    <t>Torricella in Sabina</t>
  </si>
  <si>
    <t>Torrita Tiberina</t>
  </si>
  <si>
    <t>Trevi nel Lazio</t>
  </si>
  <si>
    <t>Trevignano Romano</t>
  </si>
  <si>
    <t>Trivigliano</t>
  </si>
  <si>
    <t>Turania</t>
  </si>
  <si>
    <t>Tuscania</t>
  </si>
  <si>
    <t>Vacone</t>
  </si>
  <si>
    <t>Valentano</t>
  </si>
  <si>
    <t>Vallecorsa</t>
  </si>
  <si>
    <t>Vallemaio</t>
  </si>
  <si>
    <t>Vallepietra</t>
  </si>
  <si>
    <t>Vallerano</t>
  </si>
  <si>
    <t>Vallerotonda</t>
  </si>
  <si>
    <t>Vallinfreda</t>
  </si>
  <si>
    <t>Valmontone</t>
  </si>
  <si>
    <t>Varco Sabino</t>
  </si>
  <si>
    <t>Vasanello</t>
  </si>
  <si>
    <t>Vejano</t>
  </si>
  <si>
    <t>Velletri</t>
  </si>
  <si>
    <t>Ventotene</t>
  </si>
  <si>
    <t>Veroli</t>
  </si>
  <si>
    <t>Vetralla</t>
  </si>
  <si>
    <t>Vicalvi</t>
  </si>
  <si>
    <t>Vico nel Lazio</t>
  </si>
  <si>
    <t>Vicovaro</t>
  </si>
  <si>
    <t>Vignanello</t>
  </si>
  <si>
    <t>Villa Latina</t>
  </si>
  <si>
    <t>Villa San Giovanni in Tuscia</t>
  </si>
  <si>
    <t>Villa Santa Lucia</t>
  </si>
  <si>
    <t>Villa Santo Stefano</t>
  </si>
  <si>
    <t>Viterbo</t>
  </si>
  <si>
    <t>Viticuso</t>
  </si>
  <si>
    <t>Vitorchiano</t>
  </si>
  <si>
    <t>Vivaro Romano</t>
  </si>
  <si>
    <t>Zagarolo</t>
  </si>
  <si>
    <t>Codice comune</t>
  </si>
  <si>
    <t>Codice IBAN del comune per l'accredito del contributo</t>
  </si>
  <si>
    <t xml:space="preserve">Contributo spettante inferiore a € 100,00 </t>
  </si>
  <si>
    <t>redditi massimi 2010</t>
  </si>
  <si>
    <r>
      <t>A)</t>
    </r>
    <r>
      <rPr>
        <sz val="7"/>
        <rFont val="Times New Roman"/>
        <family val="1"/>
      </rPr>
      <t xml:space="preserve">    </t>
    </r>
    <r>
      <rPr>
        <sz val="12"/>
        <rFont val="Times New Roman"/>
        <family val="1"/>
      </rPr>
      <t>inserire il Comune;</t>
    </r>
  </si>
  <si>
    <t>delle domande</t>
  </si>
  <si>
    <r>
      <t xml:space="preserve">          </t>
    </r>
    <r>
      <rPr>
        <b/>
        <sz val="10"/>
        <rFont val="Times New Roman"/>
        <family val="1"/>
      </rPr>
      <t>ASSESSORATO INFRASTRUTTURE, POLITICHE ABITATIVE, AMBIENTE
          Direzione Regionale Infrastrutture, Ambiente e Politiche Abitative
          AREA PIANI E PROGRAMMI DI EDILIZIA RESIDENZIALE</t>
    </r>
  </si>
  <si>
    <t xml:space="preserve">                ASSESSORATO INFRASTRUTTURE, POLITICHE ABITATIVE, AMBIENTE
                Direzione Regionale Infrastrutture, Ambiente e Politiche Abitative
               AREA PIANI E PROGRAMMI DI EDILIZIA RESIDENZIALE</t>
  </si>
  <si>
    <t>Categoria conduttore
Scelta OBBLIGATORIA</t>
  </si>
  <si>
    <t>Annualità fondo 2014</t>
  </si>
  <si>
    <r>
      <t xml:space="preserve">Legge n. 431/1998  art. 11 - </t>
    </r>
    <r>
      <rPr>
        <b/>
        <sz val="12"/>
        <rFont val="Times New Roman"/>
        <family val="1"/>
      </rPr>
      <t xml:space="preserve">Contributo per il sostegno alla locazione </t>
    </r>
    <r>
      <rPr>
        <b/>
        <sz val="13"/>
        <rFont val="Times New Roman"/>
        <family val="1"/>
      </rPr>
      <t xml:space="preserve">                                                                                                                               </t>
    </r>
  </si>
  <si>
    <t>Categoria catastale [2]</t>
  </si>
  <si>
    <t>Tipologia di contratto[3]</t>
  </si>
  <si>
    <t>Superficie [2]</t>
  </si>
  <si>
    <t>[2]: se il dato non è disponibile lasciare la casella in bianco</t>
  </si>
  <si>
    <t xml:space="preserve">                                                                                             </t>
  </si>
  <si>
    <t xml:space="preserve">     [3]: C= concordato;  L= libero;  T= transitorio; A= altro ; N= non specificato    </t>
  </si>
  <si>
    <t xml:space="preserve">[1]: scrivere 1 solo in presenza di sfratto esecutivo o altra condizione                                                                                           </t>
  </si>
  <si>
    <t>Alloggio  Contratto</t>
  </si>
  <si>
    <t>ISEE redditi 2013</t>
  </si>
  <si>
    <t>ISEE.fsa Redditi 2013</t>
  </si>
  <si>
    <t>Esclusione</t>
  </si>
  <si>
    <t>Contributo spettante</t>
  </si>
  <si>
    <t>Non possiede certificato storico di residenza (art.11, comma 13,L.133/2008)</t>
  </si>
  <si>
    <t>Non residente nell'immobile e nel comune nell'anno 2013</t>
  </si>
  <si>
    <t>Ottenuto altro contributo per sostegno alla locazione</t>
  </si>
  <si>
    <t>Assegnatario E.R.P.</t>
  </si>
  <si>
    <r>
      <t xml:space="preserve">ASSESSORATO INFRASTRUTTURE, POLITICHE ABITATIVE, AMBIENTE
Direzione Regionale Infrastrutture, Ambiente e Politiche Abitative
AREA PIANI E PROGRAMMI DI EDILIZIA RESIDENZIALE
</t>
    </r>
    <r>
      <rPr>
        <b/>
        <u val="single"/>
        <sz val="12"/>
        <rFont val="Times New Roman"/>
        <family val="1"/>
      </rPr>
      <t xml:space="preserve">
</t>
    </r>
    <r>
      <rPr>
        <b/>
        <sz val="12"/>
        <rFont val="Times New Roman"/>
        <family val="1"/>
      </rPr>
      <t xml:space="preserve">                             </t>
    </r>
    <r>
      <rPr>
        <b/>
        <u val="single"/>
        <sz val="12"/>
        <rFont val="Times New Roman"/>
        <family val="1"/>
      </rPr>
      <t xml:space="preserve"> Modelli comunali per le richieste di sostegno alla locazione 
</t>
    </r>
    <r>
      <rPr>
        <b/>
        <sz val="12"/>
        <rFont val="Times New Roman"/>
        <family val="1"/>
      </rPr>
      <t xml:space="preserve">                                        </t>
    </r>
    <r>
      <rPr>
        <b/>
        <u val="single"/>
        <sz val="12"/>
        <rFont val="Times New Roman"/>
        <family val="1"/>
      </rPr>
      <t>ANNUALITA' DEL FONDO 2014</t>
    </r>
  </si>
  <si>
    <t>Di seguito viene descritta la procedura operativa per la esatta compilazione dei modelli predisposti e come far pervenire la documentazione alla Regione Lazio- Direzione Infrastrutture, Ambiente e Politiche Abitative</t>
  </si>
  <si>
    <t>NOTA: IN NESSUN CASO REGIONE LAZIO, NÉ ALCUNO DEI SUOI DIRIGENTI, FUNZIONARI, IMPIEGATI SARANNO RITENUTI RESPONSABILI NEI CONFRONTI DELL’UTILIZZATORE PER QUALUNQUE DANNO CONSEQUENZIALE, INCIDENTALE, INDIRETTO O SPECIALE DI QUALUNQUE NATURA , NÉ PER DANNI DIRETTI DERIVANTI DALL'USO O DALL'IMPOSSIBILITÀ DI UTILIZZARE IL SOFTWARE</t>
  </si>
  <si>
    <t>Provvedimento comunale approvazione bando</t>
  </si>
  <si>
    <t>fabbisogno comunale domande ammesse</t>
  </si>
  <si>
    <t>totale fabbisogno comunale</t>
  </si>
  <si>
    <r>
      <t>P)</t>
    </r>
    <r>
      <rPr>
        <sz val="7"/>
        <rFont val="Times New Roman"/>
        <family val="1"/>
      </rPr>
      <t xml:space="preserve">     </t>
    </r>
    <r>
      <rPr>
        <sz val="12"/>
        <rFont val="Times New Roman"/>
        <family val="1"/>
      </rPr>
      <t xml:space="preserve">i modelli devono poi essere stampati, datati e firmati e trasmessi con il resto della documentazione, per P.E.C. (Posta Elettronica Certificata) al seguente indirizzo:
</t>
    </r>
    <r>
      <rPr>
        <b/>
        <sz val="12"/>
        <color indexed="12"/>
        <rFont val="Times New Roman"/>
        <family val="1"/>
      </rPr>
      <t xml:space="preserve"> fondoaffitti2014@regione.lazio.legalmail.it</t>
    </r>
    <r>
      <rPr>
        <sz val="12"/>
        <rFont val="Times New Roman"/>
        <family val="1"/>
      </rPr>
      <t xml:space="preserve"> </t>
    </r>
  </si>
  <si>
    <r>
      <t>H)    utilizzare il bottone "</t>
    </r>
    <r>
      <rPr>
        <b/>
        <sz val="12"/>
        <rFont val="Times New Roman"/>
        <family val="1"/>
      </rPr>
      <t>Modello riassuntivo</t>
    </r>
    <r>
      <rPr>
        <sz val="12"/>
        <rFont val="Times New Roman"/>
        <family val="1"/>
      </rPr>
      <t>" presente in alto al centro per la compilazione dello stesso;</t>
    </r>
  </si>
  <si>
    <r>
      <t xml:space="preserve">Legge n. 431/98  art. 11 - </t>
    </r>
    <r>
      <rPr>
        <b/>
        <sz val="12"/>
        <rFont val="Times New Roman"/>
        <family val="1"/>
      </rPr>
      <t xml:space="preserve">Contributo per il sostegno alla locazione </t>
    </r>
    <r>
      <rPr>
        <b/>
        <sz val="13"/>
        <rFont val="Times New Roman"/>
        <family val="1"/>
      </rPr>
      <t xml:space="preserve"> annualità 2014                                                                                                                          </t>
    </r>
  </si>
  <si>
    <t xml:space="preserve">Canone annuo  2013           </t>
  </si>
  <si>
    <t>Reddito Imponibile 2013</t>
  </si>
  <si>
    <t>totale domande con contributo spettante</t>
  </si>
  <si>
    <t>provvedimento comunale approvazione graduatoria 
definitiva</t>
  </si>
  <si>
    <t>Data pubblicazione bando</t>
  </si>
  <si>
    <t>(RI) 057</t>
  </si>
  <si>
    <t>DATI ISTAT</t>
  </si>
  <si>
    <t>Pensionato</t>
  </si>
  <si>
    <t>Categoria condutoore</t>
  </si>
  <si>
    <t>Lavoratore dipendente o assimilato</t>
  </si>
  <si>
    <t>Lavoratore in mobilità o licenziato dal 2013</t>
  </si>
  <si>
    <r>
      <t>D)</t>
    </r>
    <r>
      <rPr>
        <sz val="7"/>
        <rFont val="Times New Roman"/>
        <family val="1"/>
      </rPr>
      <t xml:space="preserve">    </t>
    </r>
    <r>
      <rPr>
        <sz val="12"/>
        <rFont val="Times New Roman"/>
        <family val="1"/>
      </rPr>
      <t>il sistema in automatico valorizza i campi in verde e determina il contributo spettante o l'esclusione della domanda</t>
    </r>
  </si>
  <si>
    <t>1.   provvedimento comunale approvazione bando</t>
  </si>
  <si>
    <r>
      <t>2.</t>
    </r>
    <r>
      <rPr>
        <sz val="7"/>
        <rFont val="Times New Roman"/>
        <family val="1"/>
      </rPr>
      <t xml:space="preserve">      </t>
    </r>
    <r>
      <rPr>
        <sz val="12"/>
        <rFont val="Times New Roman"/>
        <family val="1"/>
      </rPr>
      <t>data pubblicazione bando;</t>
    </r>
  </si>
  <si>
    <r>
      <t>3.</t>
    </r>
    <r>
      <rPr>
        <sz val="7"/>
        <rFont val="Times New Roman"/>
        <family val="1"/>
      </rPr>
      <t xml:space="preserve">      </t>
    </r>
    <r>
      <rPr>
        <sz val="12"/>
        <rFont val="Times New Roman"/>
        <family val="1"/>
      </rPr>
      <t>data scadenza bando;</t>
    </r>
  </si>
  <si>
    <r>
      <t>3.</t>
    </r>
    <r>
      <rPr>
        <sz val="7"/>
        <rFont val="Times New Roman"/>
        <family val="1"/>
      </rPr>
      <t xml:space="preserve">      </t>
    </r>
    <r>
      <rPr>
        <sz val="12"/>
        <rFont val="Times New Roman"/>
        <family val="1"/>
      </rPr>
      <t>numero e data del provvedimento di approvazione della graduatoria definitiva;</t>
    </r>
  </si>
  <si>
    <r>
      <t>4.</t>
    </r>
    <r>
      <rPr>
        <sz val="7"/>
        <rFont val="Times New Roman"/>
        <family val="1"/>
      </rPr>
      <t xml:space="preserve">      </t>
    </r>
    <r>
      <rPr>
        <sz val="12"/>
        <rFont val="Times New Roman"/>
        <family val="1"/>
      </rPr>
      <t>ammontare del cofinanziamento (risorse comunali)</t>
    </r>
  </si>
  <si>
    <r>
      <t>5.</t>
    </r>
    <r>
      <rPr>
        <sz val="7"/>
        <rFont val="Times New Roman"/>
        <family val="1"/>
      </rPr>
      <t xml:space="preserve">      </t>
    </r>
    <r>
      <rPr>
        <sz val="12"/>
        <rFont val="Times New Roman"/>
        <family val="1"/>
      </rPr>
      <t>numero e data del provvedimento comunale di individuazione delle risorse comunali;</t>
    </r>
  </si>
  <si>
    <r>
      <t>6.</t>
    </r>
    <r>
      <rPr>
        <sz val="7"/>
        <rFont val="Times New Roman"/>
        <family val="1"/>
      </rPr>
      <t xml:space="preserve">      </t>
    </r>
    <r>
      <rPr>
        <sz val="12"/>
        <rFont val="Times New Roman"/>
        <family val="1"/>
      </rPr>
      <t>capitolo del bilancio comunale di riferimento.</t>
    </r>
  </si>
  <si>
    <r>
      <t>O)</t>
    </r>
    <r>
      <rPr>
        <sz val="7"/>
        <rFont val="Times New Roman"/>
        <family val="1"/>
      </rPr>
      <t xml:space="preserve">    </t>
    </r>
    <r>
      <rPr>
        <sz val="12"/>
        <rFont val="Times New Roman"/>
        <family val="1"/>
      </rPr>
      <t>con il bottone “</t>
    </r>
    <r>
      <rPr>
        <b/>
        <sz val="12"/>
        <rFont val="Times New Roman"/>
        <family val="1"/>
      </rPr>
      <t>invia dati alla Regione Lazio</t>
    </r>
    <r>
      <rPr>
        <sz val="12"/>
        <rFont val="Times New Roman"/>
        <family val="1"/>
      </rPr>
      <t xml:space="preserve">” i modelli vengono inviati all’indirizzo di posta elettronica predisposto dalla Regione Lazio per l’accettazione delle domande.
</t>
    </r>
    <r>
      <rPr>
        <b/>
        <sz val="12"/>
        <rFont val="Times New Roman"/>
        <family val="1"/>
      </rPr>
      <t xml:space="preserve">Nota Bene : Inviare i dati solo ad  approvazione della graduatoria definitiva avvenuta.
Nota Bene 2: L'indirizzo di posta elettronica predisposto dalla Regione Lazio per la trasmissione dei dati contenuti nel file "C:\nomecomune_2014.xls" 
                    è il seguente: </t>
    </r>
    <r>
      <rPr>
        <b/>
        <sz val="12"/>
        <color indexed="12"/>
        <rFont val="Times New Roman"/>
        <family val="1"/>
      </rPr>
      <t>sostegnoallalocazione@regione.lazio.it</t>
    </r>
  </si>
  <si>
    <t>Nessuna condizione precedente</t>
  </si>
  <si>
    <t>Lavoratore monoreddito con 3 figli a carico</t>
  </si>
  <si>
    <t>v 2.8 160115</t>
  </si>
  <si>
    <t xml:space="preserve">pagina iniziale
</t>
  </si>
  <si>
    <t>Modello aggiornato</t>
  </si>
  <si>
    <t>modello riassuntivo
Modello aggiornato</t>
  </si>
  <si>
    <t>Modello aggiornato modello domande</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</si>
</sst>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 numFmtId="171" formatCode="d/m/yy"/>
    <numFmt numFmtId="172" formatCode="_-* #,##0.0_-;\-* #,##0.0_-;_-* &quot;-&quot;_-;_-@_-"/>
    <numFmt numFmtId="173" formatCode="_-* #,##0.00_-;\-* #,##0.00_-;_-* &quot;-&quot;_-;_-@_-"/>
    <numFmt numFmtId="174" formatCode="[$-410]dddd\ d\ mmmm\ yyyy"/>
    <numFmt numFmtId="175" formatCode="h\.mm\.ss"/>
    <numFmt numFmtId="176" formatCode="_-* #,##0.000_-;\-* #,##0.000_-;_-* &quot;-&quot;??_-;_-@_-"/>
    <numFmt numFmtId="177" formatCode="_-* #,##0.0_-;\-* #,##0.0_-;_-* &quot;-&quot;??_-;_-@_-"/>
    <numFmt numFmtId="178" formatCode="_-* #,##0_-;\-* #,##0_-;_-* &quot;-&quot;??_-;_-@_-"/>
    <numFmt numFmtId="179" formatCode="#,##0_ ;\-#,##0\ "/>
    <numFmt numFmtId="180" formatCode="&quot;€&quot;\ #,##0.00"/>
    <numFmt numFmtId="181" formatCode="_-[$€]\ * #,##0.00_-;\-[$€]\ * #,##0.00_-;_-[$€]\ * &quot;-&quot;??_-;_-@_-"/>
    <numFmt numFmtId="182" formatCode="&quot;Sì&quot;;&quot;Sì&quot;;&quot;No&quot;"/>
    <numFmt numFmtId="183" formatCode="&quot;Vero&quot;;&quot;Vero&quot;;&quot;Falso&quot;"/>
    <numFmt numFmtId="184" formatCode="&quot;Attivo&quot;;&quot;Attivo&quot;;&quot;Disattivo&quot;"/>
    <numFmt numFmtId="185" formatCode="[$€-2]\ #.##000_);[Red]\([$€-2]\ #.##000\)"/>
    <numFmt numFmtId="186" formatCode="d/m/yyyy;@"/>
    <numFmt numFmtId="187" formatCode="[$-410]d\ mmmm\ yyyy;@"/>
  </numFmts>
  <fonts count="66">
    <font>
      <sz val="10"/>
      <name val="Arial"/>
      <family val="0"/>
    </font>
    <font>
      <b/>
      <sz val="8"/>
      <name val="Times New Roman"/>
      <family val="1"/>
    </font>
    <font>
      <sz val="8"/>
      <name val="Times New Roman"/>
      <family val="1"/>
    </font>
    <font>
      <sz val="10"/>
      <name val="Times New Roman"/>
      <family val="1"/>
    </font>
    <font>
      <b/>
      <i/>
      <sz val="10"/>
      <name val="Times New Roman"/>
      <family val="1"/>
    </font>
    <font>
      <b/>
      <sz val="13"/>
      <name val="Times New Roman"/>
      <family val="1"/>
    </font>
    <font>
      <b/>
      <sz val="12"/>
      <name val="Times New Roman"/>
      <family val="1"/>
    </font>
    <font>
      <sz val="12"/>
      <name val="Times New Roman"/>
      <family val="1"/>
    </font>
    <font>
      <b/>
      <i/>
      <sz val="12"/>
      <name val="Times New Roman"/>
      <family val="1"/>
    </font>
    <font>
      <b/>
      <sz val="11"/>
      <name val="Times New Roman"/>
      <family val="1"/>
    </font>
    <font>
      <i/>
      <sz val="9"/>
      <name val="Times New Roman"/>
      <family val="1"/>
    </font>
    <font>
      <i/>
      <sz val="8"/>
      <name val="Times New Roman"/>
      <family val="1"/>
    </font>
    <font>
      <sz val="7"/>
      <name val="Times New Roman"/>
      <family val="1"/>
    </font>
    <font>
      <sz val="6"/>
      <name val="Times New Roman"/>
      <family val="1"/>
    </font>
    <font>
      <sz val="9"/>
      <name val="Times New Roman"/>
      <family val="1"/>
    </font>
    <font>
      <b/>
      <sz val="10"/>
      <name val="Times New Roman"/>
      <family val="1"/>
    </font>
    <font>
      <b/>
      <sz val="9"/>
      <name val="Times New Roman"/>
      <family val="1"/>
    </font>
    <font>
      <sz val="8"/>
      <name val="Arial"/>
      <family val="0"/>
    </font>
    <font>
      <b/>
      <u val="single"/>
      <sz val="12"/>
      <name val="Times New Roman"/>
      <family val="1"/>
    </font>
    <font>
      <sz val="10"/>
      <color indexed="9"/>
      <name val="Times New Roman"/>
      <family val="1"/>
    </font>
    <font>
      <b/>
      <sz val="8"/>
      <name val="Arial"/>
      <family val="2"/>
    </font>
    <font>
      <b/>
      <i/>
      <sz val="8"/>
      <name val="Times New Roman"/>
      <family val="1"/>
    </font>
    <font>
      <b/>
      <sz val="10"/>
      <name val="Arial"/>
      <family val="2"/>
    </font>
    <font>
      <sz val="9"/>
      <color indexed="46"/>
      <name val="Times New Roman"/>
      <family val="1"/>
    </font>
    <font>
      <sz val="9"/>
      <color indexed="31"/>
      <name val="Times New Roman"/>
      <family val="1"/>
    </font>
    <font>
      <sz val="8"/>
      <name val="Tahoma"/>
      <family val="0"/>
    </font>
    <font>
      <b/>
      <sz val="8"/>
      <name val="Tahoma"/>
      <family val="2"/>
    </font>
    <font>
      <b/>
      <i/>
      <sz val="9"/>
      <name val="Times New Roman"/>
      <family val="1"/>
    </font>
    <font>
      <b/>
      <sz val="12"/>
      <color indexed="12"/>
      <name val="Times New Roman"/>
      <family val="1"/>
    </font>
    <font>
      <u val="single"/>
      <sz val="10"/>
      <color indexed="12"/>
      <name val="Arial"/>
      <family val="0"/>
    </font>
    <font>
      <u val="single"/>
      <sz val="10"/>
      <color indexed="36"/>
      <name val="Arial"/>
      <family val="0"/>
    </font>
    <font>
      <sz val="9"/>
      <color indexed="8"/>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6"/>
        <bgColor indexed="64"/>
      </patternFill>
    </fill>
    <fill>
      <patternFill patternType="solid">
        <fgColor indexed="31"/>
        <bgColor indexed="64"/>
      </patternFill>
    </fill>
    <fill>
      <patternFill patternType="solid">
        <fgColor indexed="31"/>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color indexed="63"/>
      </right>
      <top style="thin"/>
      <bottom style="thin"/>
    </border>
    <border>
      <left style="double"/>
      <right>
        <color indexed="63"/>
      </right>
      <top>
        <color indexed="63"/>
      </top>
      <bottom>
        <color indexed="63"/>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double"/>
    </border>
    <border>
      <left style="medium"/>
      <right style="medium"/>
      <top style="medium"/>
      <bottom style="medium"/>
    </border>
    <border>
      <left style="medium"/>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double"/>
      <right style="thin"/>
      <top style="thin"/>
      <bottom style="double"/>
    </border>
    <border>
      <left style="thin"/>
      <right style="thin"/>
      <top style="thin"/>
      <bottom style="double"/>
    </border>
    <border>
      <left>
        <color indexed="63"/>
      </left>
      <right style="thin"/>
      <top style="thin"/>
      <bottom style="double"/>
    </border>
    <border>
      <left style="thin"/>
      <right style="double"/>
      <top style="thin"/>
      <bottom style="double"/>
    </border>
    <border>
      <left>
        <color indexed="63"/>
      </left>
      <right>
        <color indexed="63"/>
      </right>
      <top>
        <color indexed="63"/>
      </top>
      <bottom style="dashed"/>
    </border>
    <border>
      <left>
        <color indexed="63"/>
      </left>
      <right>
        <color indexed="63"/>
      </right>
      <top style="thin"/>
      <bottom style="double"/>
    </border>
    <border>
      <left>
        <color indexed="63"/>
      </left>
      <right style="double"/>
      <top style="thin"/>
      <bottom style="double"/>
    </border>
    <border>
      <left style="double"/>
      <right>
        <color indexed="63"/>
      </right>
      <top style="thin"/>
      <bottom style="double"/>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181" fontId="0" fillId="0" borderId="0" applyFont="0" applyFill="0" applyBorder="0" applyAlignment="0" applyProtection="0"/>
    <xf numFmtId="0" fontId="5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0" fontId="56" fillId="20" borderId="5"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1" borderId="0" applyNumberFormat="0" applyBorder="0" applyAlignment="0" applyProtection="0"/>
    <xf numFmtId="0" fontId="65"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3" fillId="0" borderId="0" xfId="0" applyFont="1" applyAlignment="1" applyProtection="1">
      <alignment/>
      <protection hidden="1"/>
    </xf>
    <xf numFmtId="0" fontId="3" fillId="0" borderId="0" xfId="0" applyFont="1" applyBorder="1" applyAlignment="1" applyProtection="1">
      <alignment/>
      <protection hidden="1"/>
    </xf>
    <xf numFmtId="0" fontId="7" fillId="0" borderId="0" xfId="0" applyFont="1" applyAlignment="1" applyProtection="1">
      <alignment/>
      <protection hidden="1"/>
    </xf>
    <xf numFmtId="0" fontId="8" fillId="0" borderId="0" xfId="0" applyFont="1" applyAlignment="1" applyProtection="1">
      <alignment vertical="center"/>
      <protection hidden="1"/>
    </xf>
    <xf numFmtId="0" fontId="8"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3" fillId="0" borderId="0" xfId="0" applyFont="1" applyFill="1" applyBorder="1" applyAlignment="1" applyProtection="1">
      <alignment/>
      <protection hidden="1"/>
    </xf>
    <xf numFmtId="0" fontId="5" fillId="0" borderId="0" xfId="0" applyFont="1" applyAlignment="1" applyProtection="1">
      <alignment vertical="center" wrapText="1"/>
      <protection hidden="1"/>
    </xf>
    <xf numFmtId="0" fontId="8" fillId="0" borderId="0" xfId="0" applyFont="1" applyBorder="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center" vertical="center"/>
      <protection hidden="1"/>
    </xf>
    <xf numFmtId="0" fontId="6" fillId="0" borderId="0" xfId="0" applyFont="1" applyAlignment="1" applyProtection="1">
      <alignment horizontal="right"/>
      <protection hidden="1"/>
    </xf>
    <xf numFmtId="0" fontId="0" fillId="0" borderId="0" xfId="0" applyAlignment="1" applyProtection="1">
      <alignment/>
      <protection hidden="1"/>
    </xf>
    <xf numFmtId="0" fontId="4" fillId="0" borderId="0" xfId="0" applyFont="1" applyAlignment="1" applyProtection="1">
      <alignment/>
      <protection hidden="1"/>
    </xf>
    <xf numFmtId="0" fontId="10" fillId="0" borderId="0" xfId="0" applyFont="1" applyFill="1" applyBorder="1" applyAlignment="1" applyProtection="1">
      <alignment horizontal="center" vertical="center" textRotation="90" wrapText="1"/>
      <protection hidden="1"/>
    </xf>
    <xf numFmtId="0" fontId="14" fillId="0" borderId="0" xfId="0" applyFont="1" applyFill="1" applyBorder="1" applyAlignment="1" applyProtection="1">
      <alignment/>
      <protection hidden="1"/>
    </xf>
    <xf numFmtId="0" fontId="3" fillId="0" borderId="0" xfId="0" applyFont="1" applyFill="1" applyBorder="1" applyAlignment="1" applyProtection="1">
      <alignment horizontal="center" vertical="center"/>
      <protection hidden="1"/>
    </xf>
    <xf numFmtId="41" fontId="2" fillId="0" borderId="0" xfId="0" applyNumberFormat="1" applyFont="1" applyFill="1" applyBorder="1" applyAlignment="1" applyProtection="1">
      <alignment/>
      <protection hidden="1"/>
    </xf>
    <xf numFmtId="180" fontId="2" fillId="0" borderId="0" xfId="0" applyNumberFormat="1" applyFont="1" applyFill="1" applyBorder="1" applyAlignment="1" applyProtection="1">
      <alignment/>
      <protection hidden="1"/>
    </xf>
    <xf numFmtId="173" fontId="3" fillId="0" borderId="0" xfId="47" applyNumberFormat="1" applyFont="1" applyFill="1" applyBorder="1" applyAlignment="1" applyProtection="1">
      <alignment/>
      <protection hidden="1"/>
    </xf>
    <xf numFmtId="7" fontId="2" fillId="0" borderId="0" xfId="47" applyNumberFormat="1" applyFont="1" applyFill="1" applyBorder="1" applyAlignment="1" applyProtection="1">
      <alignment/>
      <protection hidden="1"/>
    </xf>
    <xf numFmtId="0" fontId="2" fillId="0" borderId="0" xfId="0" applyFont="1" applyFill="1" applyBorder="1" applyAlignment="1" applyProtection="1">
      <alignment/>
      <protection hidden="1"/>
    </xf>
    <xf numFmtId="41" fontId="2" fillId="0" borderId="0" xfId="47" applyNumberFormat="1" applyFont="1" applyFill="1" applyBorder="1" applyAlignment="1" applyProtection="1">
      <alignment/>
      <protection hidden="1"/>
    </xf>
    <xf numFmtId="0" fontId="2" fillId="0" borderId="0" xfId="0" applyFont="1" applyFill="1" applyBorder="1" applyAlignment="1" applyProtection="1">
      <alignment horizontal="right" vertical="center"/>
      <protection hidden="1"/>
    </xf>
    <xf numFmtId="180" fontId="12" fillId="0" borderId="0" xfId="0" applyNumberFormat="1" applyFont="1" applyFill="1" applyBorder="1" applyAlignment="1" applyProtection="1">
      <alignment wrapText="1"/>
      <protection hidden="1"/>
    </xf>
    <xf numFmtId="0" fontId="15" fillId="0" borderId="0" xfId="0" applyFont="1" applyFill="1" applyBorder="1" applyAlignment="1" applyProtection="1">
      <alignment horizontal="right"/>
      <protection hidden="1"/>
    </xf>
    <xf numFmtId="0" fontId="6" fillId="0" borderId="0" xfId="0" applyFont="1" applyAlignment="1" applyProtection="1">
      <alignment/>
      <protection hidden="1"/>
    </xf>
    <xf numFmtId="0" fontId="6" fillId="0" borderId="10" xfId="0" applyFont="1" applyBorder="1" applyAlignment="1" applyProtection="1">
      <alignment/>
      <protection hidden="1"/>
    </xf>
    <xf numFmtId="0" fontId="6" fillId="33" borderId="11" xfId="0" applyFont="1" applyFill="1" applyBorder="1" applyAlignment="1" applyProtection="1">
      <alignment horizontal="center"/>
      <protection hidden="1"/>
    </xf>
    <xf numFmtId="0" fontId="6" fillId="0" borderId="0" xfId="0" applyFont="1" applyAlignment="1" applyProtection="1">
      <alignment horizontal="center"/>
      <protection hidden="1"/>
    </xf>
    <xf numFmtId="0" fontId="6" fillId="34" borderId="12" xfId="0" applyFont="1" applyFill="1" applyBorder="1" applyAlignment="1" applyProtection="1">
      <alignment/>
      <protection hidden="1"/>
    </xf>
    <xf numFmtId="0" fontId="3" fillId="34" borderId="13" xfId="0" applyFont="1" applyFill="1" applyBorder="1" applyAlignment="1" applyProtection="1">
      <alignment/>
      <protection hidden="1"/>
    </xf>
    <xf numFmtId="0" fontId="3" fillId="34" borderId="14" xfId="0" applyFont="1" applyFill="1" applyBorder="1" applyAlignment="1" applyProtection="1">
      <alignment/>
      <protection hidden="1"/>
    </xf>
    <xf numFmtId="0" fontId="7" fillId="0" borderId="15" xfId="0" applyFont="1" applyBorder="1" applyAlignment="1" applyProtection="1">
      <alignment/>
      <protection hidden="1"/>
    </xf>
    <xf numFmtId="0" fontId="3" fillId="0" borderId="16" xfId="0" applyFont="1" applyBorder="1" applyAlignment="1" applyProtection="1">
      <alignment/>
      <protection hidden="1"/>
    </xf>
    <xf numFmtId="0" fontId="3" fillId="0" borderId="16" xfId="0" applyFont="1" applyBorder="1" applyAlignment="1" applyProtection="1">
      <alignment/>
      <protection hidden="1"/>
    </xf>
    <xf numFmtId="0" fontId="6" fillId="35" borderId="15" xfId="0" applyFont="1" applyFill="1" applyBorder="1" applyAlignment="1" applyProtection="1">
      <alignment/>
      <protection hidden="1"/>
    </xf>
    <xf numFmtId="0" fontId="7" fillId="35" borderId="16" xfId="0" applyFont="1" applyFill="1" applyBorder="1" applyAlignment="1" applyProtection="1">
      <alignment/>
      <protection hidden="1"/>
    </xf>
    <xf numFmtId="0" fontId="7" fillId="35" borderId="16" xfId="0" applyFont="1" applyFill="1" applyBorder="1" applyAlignment="1" applyProtection="1">
      <alignment/>
      <protection hidden="1"/>
    </xf>
    <xf numFmtId="0" fontId="7" fillId="35" borderId="17" xfId="0" applyFont="1" applyFill="1" applyBorder="1" applyAlignment="1" applyProtection="1">
      <alignment/>
      <protection hidden="1"/>
    </xf>
    <xf numFmtId="0" fontId="6" fillId="35" borderId="15" xfId="0" applyFont="1" applyFill="1" applyBorder="1" applyAlignment="1" applyProtection="1">
      <alignment/>
      <protection hidden="1"/>
    </xf>
    <xf numFmtId="0" fontId="7" fillId="35" borderId="18" xfId="0" applyFont="1" applyFill="1" applyBorder="1" applyAlignment="1" applyProtection="1">
      <alignment/>
      <protection hidden="1"/>
    </xf>
    <xf numFmtId="0" fontId="7" fillId="0" borderId="18" xfId="0" applyFont="1" applyBorder="1" applyAlignment="1" applyProtection="1">
      <alignment horizontal="center"/>
      <protection hidden="1"/>
    </xf>
    <xf numFmtId="0" fontId="7" fillId="0" borderId="16" xfId="0" applyFont="1" applyBorder="1" applyAlignment="1" applyProtection="1">
      <alignment/>
      <protection hidden="1"/>
    </xf>
    <xf numFmtId="0" fontId="7" fillId="0" borderId="15" xfId="0" applyFont="1" applyBorder="1" applyAlignment="1" applyProtection="1">
      <alignment/>
      <protection hidden="1"/>
    </xf>
    <xf numFmtId="0" fontId="7" fillId="36" borderId="18" xfId="0" applyFont="1" applyFill="1" applyBorder="1" applyAlignment="1" applyProtection="1">
      <alignment horizontal="center"/>
      <protection hidden="1"/>
    </xf>
    <xf numFmtId="0" fontId="7" fillId="35" borderId="16" xfId="0" applyFont="1" applyFill="1" applyBorder="1" applyAlignment="1" applyProtection="1">
      <alignment horizontal="center"/>
      <protection hidden="1"/>
    </xf>
    <xf numFmtId="0" fontId="6" fillId="0" borderId="0" xfId="0" applyFont="1" applyAlignment="1" applyProtection="1">
      <alignment/>
      <protection hidden="1"/>
    </xf>
    <xf numFmtId="0" fontId="7" fillId="37" borderId="16" xfId="0" applyFont="1" applyFill="1" applyBorder="1" applyAlignment="1" applyProtection="1">
      <alignment/>
      <protection locked="0"/>
    </xf>
    <xf numFmtId="0" fontId="7" fillId="0" borderId="16" xfId="0" applyFont="1" applyBorder="1" applyAlignment="1" applyProtection="1">
      <alignment/>
      <protection locked="0"/>
    </xf>
    <xf numFmtId="0" fontId="9"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alignment vertical="center"/>
      <protection hidden="1"/>
    </xf>
    <xf numFmtId="0" fontId="7" fillId="0" borderId="0" xfId="0" applyFont="1" applyAlignment="1" applyProtection="1">
      <alignment horizontal="left"/>
      <protection hidden="1"/>
    </xf>
    <xf numFmtId="0" fontId="6" fillId="33" borderId="11" xfId="0" applyFont="1" applyFill="1" applyBorder="1" applyAlignment="1" applyProtection="1">
      <alignment horizontal="center" vertical="center"/>
      <protection/>
    </xf>
    <xf numFmtId="0" fontId="7" fillId="0" borderId="19" xfId="0" applyFont="1" applyBorder="1" applyAlignment="1" applyProtection="1">
      <alignment/>
      <protection hidden="1"/>
    </xf>
    <xf numFmtId="0" fontId="7" fillId="0" borderId="20" xfId="0" applyFont="1" applyBorder="1" applyAlignment="1" applyProtection="1">
      <alignment/>
      <protection hidden="1"/>
    </xf>
    <xf numFmtId="49" fontId="7" fillId="0" borderId="21" xfId="0" applyNumberFormat="1" applyFont="1" applyBorder="1" applyAlignment="1" applyProtection="1">
      <alignment/>
      <protection locked="0"/>
    </xf>
    <xf numFmtId="0" fontId="7" fillId="0" borderId="0" xfId="0" applyNumberFormat="1" applyFont="1" applyAlignment="1" applyProtection="1">
      <alignment horizontal="center"/>
      <protection hidden="1"/>
    </xf>
    <xf numFmtId="0" fontId="7" fillId="0" borderId="22" xfId="0" applyFont="1" applyBorder="1" applyAlignment="1" applyProtection="1">
      <alignment/>
      <protection hidden="1"/>
    </xf>
    <xf numFmtId="49" fontId="7" fillId="0" borderId="21" xfId="0" applyNumberFormat="1" applyFont="1" applyBorder="1" applyAlignment="1" applyProtection="1">
      <alignment horizontal="center"/>
      <protection locked="0"/>
    </xf>
    <xf numFmtId="0" fontId="7" fillId="0" borderId="0" xfId="0" applyFont="1" applyFill="1" applyBorder="1" applyAlignment="1" applyProtection="1">
      <alignment/>
      <protection hidden="1"/>
    </xf>
    <xf numFmtId="0" fontId="8"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right" vertical="center"/>
      <protection hidden="1"/>
    </xf>
    <xf numFmtId="0" fontId="3" fillId="0" borderId="0" xfId="0" applyFont="1" applyFill="1" applyBorder="1" applyAlignment="1" applyProtection="1">
      <alignment vertical="center"/>
      <protection hidden="1"/>
    </xf>
    <xf numFmtId="0" fontId="6"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wrapText="1"/>
      <protection hidden="1"/>
    </xf>
    <xf numFmtId="9" fontId="3" fillId="0" borderId="0" xfId="51" applyFont="1" applyFill="1" applyBorder="1" applyAlignment="1" applyProtection="1">
      <alignment/>
      <protection hidden="1"/>
    </xf>
    <xf numFmtId="0" fontId="1" fillId="0" borderId="0" xfId="0" applyFont="1" applyFill="1" applyBorder="1" applyAlignment="1" applyProtection="1">
      <alignment wrapText="1"/>
      <protection hidden="1"/>
    </xf>
    <xf numFmtId="0" fontId="3" fillId="0" borderId="0" xfId="0" applyFont="1" applyFill="1" applyBorder="1" applyAlignment="1" applyProtection="1">
      <alignment wrapText="1"/>
      <protection hidden="1"/>
    </xf>
    <xf numFmtId="0" fontId="3" fillId="0" borderId="0" xfId="0" applyFont="1" applyFill="1" applyBorder="1" applyAlignment="1" applyProtection="1">
      <alignment/>
      <protection hidden="1"/>
    </xf>
    <xf numFmtId="0" fontId="19" fillId="0" borderId="0" xfId="0" applyFont="1" applyFill="1" applyBorder="1" applyAlignment="1" applyProtection="1">
      <alignment/>
      <protection hidden="1"/>
    </xf>
    <xf numFmtId="0" fontId="4" fillId="0" borderId="0" xfId="0" applyFont="1" applyFill="1" applyBorder="1" applyAlignment="1" applyProtection="1">
      <alignment/>
      <protection hidden="1"/>
    </xf>
    <xf numFmtId="0" fontId="2"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wrapText="1"/>
      <protection hidden="1"/>
    </xf>
    <xf numFmtId="0" fontId="2" fillId="0" borderId="0" xfId="0" applyFont="1" applyFill="1" applyBorder="1" applyAlignment="1" applyProtection="1">
      <alignment horizontal="left" wrapText="1"/>
      <protection hidden="1"/>
    </xf>
    <xf numFmtId="0" fontId="13" fillId="0" borderId="0" xfId="0" applyFont="1" applyFill="1" applyBorder="1" applyAlignment="1" applyProtection="1">
      <alignment/>
      <protection hidden="1"/>
    </xf>
    <xf numFmtId="0" fontId="12" fillId="0" borderId="0" xfId="0" applyFont="1" applyFill="1" applyBorder="1" applyAlignment="1" applyProtection="1">
      <alignment horizontal="left" wrapText="1"/>
      <protection hidden="1"/>
    </xf>
    <xf numFmtId="0" fontId="2" fillId="0" borderId="0" xfId="0" applyFont="1" applyFill="1" applyBorder="1" applyAlignment="1" applyProtection="1">
      <alignment wrapText="1"/>
      <protection hidden="1"/>
    </xf>
    <xf numFmtId="180" fontId="12" fillId="0" borderId="0" xfId="0" applyNumberFormat="1" applyFont="1" applyFill="1" applyBorder="1" applyAlignment="1" applyProtection="1">
      <alignment horizontal="left" wrapText="1"/>
      <protection hidden="1"/>
    </xf>
    <xf numFmtId="180" fontId="3" fillId="0" borderId="0" xfId="0" applyNumberFormat="1" applyFont="1" applyFill="1" applyBorder="1" applyAlignment="1" applyProtection="1">
      <alignment/>
      <protection hidden="1"/>
    </xf>
    <xf numFmtId="0" fontId="0" fillId="0" borderId="0" xfId="0" applyFill="1" applyBorder="1" applyAlignment="1">
      <alignment/>
    </xf>
    <xf numFmtId="0" fontId="3" fillId="0" borderId="0" xfId="0" applyFont="1" applyFill="1" applyBorder="1" applyAlignment="1">
      <alignment wrapText="1"/>
    </xf>
    <xf numFmtId="0" fontId="3" fillId="0" borderId="0" xfId="0" applyFont="1" applyFill="1" applyBorder="1" applyAlignment="1">
      <alignment/>
    </xf>
    <xf numFmtId="0" fontId="9" fillId="38" borderId="11"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textRotation="90" wrapText="1"/>
      <protection hidden="1"/>
    </xf>
    <xf numFmtId="0" fontId="11" fillId="0" borderId="11" xfId="0" applyFont="1" applyFill="1" applyBorder="1" applyAlignment="1" applyProtection="1">
      <alignment horizontal="center" vertical="center" wrapText="1"/>
      <protection hidden="1"/>
    </xf>
    <xf numFmtId="0" fontId="11" fillId="0" borderId="11" xfId="0" applyFont="1" applyFill="1" applyBorder="1" applyAlignment="1" applyProtection="1">
      <alignment horizontal="center" vertical="center" textRotation="90" wrapText="1"/>
      <protection hidden="1"/>
    </xf>
    <xf numFmtId="0" fontId="21" fillId="0" borderId="11" xfId="0" applyFont="1" applyFill="1" applyBorder="1" applyAlignment="1" applyProtection="1">
      <alignment horizontal="center" vertical="center" textRotation="90" wrapText="1"/>
      <protection hidden="1"/>
    </xf>
    <xf numFmtId="0" fontId="14" fillId="0" borderId="11" xfId="0" applyFont="1" applyFill="1" applyBorder="1" applyAlignment="1" applyProtection="1">
      <alignment/>
      <protection hidden="1"/>
    </xf>
    <xf numFmtId="0" fontId="14" fillId="0" borderId="11" xfId="0" applyFont="1" applyFill="1" applyBorder="1" applyAlignment="1" applyProtection="1">
      <alignment wrapText="1"/>
      <protection locked="0"/>
    </xf>
    <xf numFmtId="180" fontId="14" fillId="0" borderId="11" xfId="47" applyNumberFormat="1" applyFont="1" applyFill="1" applyBorder="1" applyAlignment="1" applyProtection="1">
      <alignment/>
      <protection hidden="1"/>
    </xf>
    <xf numFmtId="0" fontId="1" fillId="35" borderId="11" xfId="0" applyFont="1" applyFill="1" applyBorder="1" applyAlignment="1" applyProtection="1">
      <alignment horizontal="center" vertical="center"/>
      <protection hidden="1"/>
    </xf>
    <xf numFmtId="0" fontId="10" fillId="35" borderId="11" xfId="0" applyFont="1" applyFill="1" applyBorder="1" applyAlignment="1" applyProtection="1">
      <alignment horizontal="center" vertical="center" wrapText="1"/>
      <protection hidden="1"/>
    </xf>
    <xf numFmtId="0" fontId="14" fillId="35" borderId="11" xfId="0" applyFont="1" applyFill="1" applyBorder="1" applyAlignment="1" applyProtection="1">
      <alignment vertical="center"/>
      <protection hidden="1"/>
    </xf>
    <xf numFmtId="0" fontId="14" fillId="35" borderId="11" xfId="0" applyFont="1" applyFill="1" applyBorder="1" applyAlignment="1" applyProtection="1">
      <alignment horizontal="center" vertical="center"/>
      <protection hidden="1"/>
    </xf>
    <xf numFmtId="171" fontId="14" fillId="35" borderId="11" xfId="0" applyNumberFormat="1" applyFont="1" applyFill="1" applyBorder="1" applyAlignment="1" applyProtection="1">
      <alignment horizontal="center" vertical="center"/>
      <protection hidden="1"/>
    </xf>
    <xf numFmtId="173" fontId="23" fillId="35" borderId="11" xfId="47" applyNumberFormat="1" applyFont="1" applyFill="1" applyBorder="1" applyAlignment="1" applyProtection="1">
      <alignment/>
      <protection hidden="1"/>
    </xf>
    <xf numFmtId="173" fontId="14" fillId="35" borderId="11" xfId="47" applyNumberFormat="1" applyFont="1" applyFill="1" applyBorder="1" applyAlignment="1" applyProtection="1">
      <alignment/>
      <protection hidden="1"/>
    </xf>
    <xf numFmtId="173" fontId="24" fillId="35" borderId="11" xfId="47" applyNumberFormat="1" applyFont="1" applyFill="1" applyBorder="1" applyAlignment="1" applyProtection="1">
      <alignment/>
      <protection hidden="1"/>
    </xf>
    <xf numFmtId="41" fontId="14" fillId="35" borderId="11" xfId="47" applyNumberFormat="1" applyFont="1" applyFill="1" applyBorder="1" applyAlignment="1" applyProtection="1">
      <alignment/>
      <protection hidden="1"/>
    </xf>
    <xf numFmtId="0" fontId="6" fillId="0" borderId="0" xfId="0" applyFont="1" applyAlignment="1" applyProtection="1">
      <alignment vertical="top" wrapText="1"/>
      <protection hidden="1"/>
    </xf>
    <xf numFmtId="0" fontId="4" fillId="0" borderId="0" xfId="0" applyFont="1" applyFill="1" applyBorder="1" applyAlignment="1" applyProtection="1">
      <alignment wrapText="1"/>
      <protection hidden="1"/>
    </xf>
    <xf numFmtId="0" fontId="21" fillId="35" borderId="11" xfId="0" applyFont="1" applyFill="1" applyBorder="1" applyAlignment="1" applyProtection="1">
      <alignment horizontal="center" vertical="center" textRotation="90" wrapText="1"/>
      <protection hidden="1"/>
    </xf>
    <xf numFmtId="0" fontId="1" fillId="0" borderId="0" xfId="0" applyFont="1" applyFill="1" applyBorder="1" applyAlignment="1" applyProtection="1">
      <alignment vertical="center" wrapText="1"/>
      <protection hidden="1"/>
    </xf>
    <xf numFmtId="0" fontId="8" fillId="0" borderId="11" xfId="0" applyFont="1" applyFill="1" applyBorder="1" applyAlignment="1" applyProtection="1">
      <alignment horizontal="center" vertical="center" wrapText="1"/>
      <protection hidden="1"/>
    </xf>
    <xf numFmtId="0" fontId="6" fillId="0" borderId="0" xfId="0" applyFont="1" applyAlignment="1" applyProtection="1">
      <alignment vertical="center"/>
      <protection hidden="1"/>
    </xf>
    <xf numFmtId="180" fontId="14" fillId="0" borderId="11" xfId="47" applyNumberFormat="1" applyFont="1" applyFill="1" applyBorder="1" applyAlignment="1" applyProtection="1">
      <alignment horizontal="center"/>
      <protection hidden="1"/>
    </xf>
    <xf numFmtId="7" fontId="14" fillId="0" borderId="11" xfId="47" applyNumberFormat="1" applyFont="1" applyFill="1" applyBorder="1" applyAlignment="1" applyProtection="1">
      <alignment horizontal="center"/>
      <protection hidden="1"/>
    </xf>
    <xf numFmtId="180" fontId="14" fillId="36" borderId="11" xfId="47" applyNumberFormat="1" applyFont="1" applyFill="1" applyBorder="1" applyAlignment="1" applyProtection="1">
      <alignment horizontal="center"/>
      <protection hidden="1"/>
    </xf>
    <xf numFmtId="0" fontId="2" fillId="36" borderId="0" xfId="0" applyFont="1" applyFill="1" applyBorder="1" applyAlignment="1" applyProtection="1">
      <alignment horizontal="center"/>
      <protection hidden="1"/>
    </xf>
    <xf numFmtId="180" fontId="14" fillId="36" borderId="11" xfId="47" applyNumberFormat="1" applyFont="1" applyFill="1" applyBorder="1" applyAlignment="1" applyProtection="1">
      <alignment/>
      <protection hidden="1"/>
    </xf>
    <xf numFmtId="9" fontId="14" fillId="36" borderId="11" xfId="51" applyFont="1" applyFill="1" applyBorder="1" applyAlignment="1" applyProtection="1">
      <alignment horizontal="center"/>
      <protection hidden="1"/>
    </xf>
    <xf numFmtId="9" fontId="3" fillId="0" borderId="11" xfId="0" applyNumberFormat="1" applyFont="1" applyFill="1" applyBorder="1" applyAlignment="1" applyProtection="1">
      <alignment vertical="center"/>
      <protection locked="0"/>
    </xf>
    <xf numFmtId="41" fontId="14" fillId="0" borderId="11" xfId="47" applyNumberFormat="1" applyFont="1" applyFill="1" applyBorder="1" applyAlignment="1" applyProtection="1">
      <alignment/>
      <protection hidden="1" locked="0"/>
    </xf>
    <xf numFmtId="0" fontId="14" fillId="0" borderId="11" xfId="0" applyFont="1" applyFill="1" applyBorder="1" applyAlignment="1" applyProtection="1">
      <alignment/>
      <protection hidden="1" locked="0"/>
    </xf>
    <xf numFmtId="186" fontId="14" fillId="0" borderId="11" xfId="0" applyNumberFormat="1" applyFont="1" applyFill="1" applyBorder="1" applyAlignment="1" applyProtection="1">
      <alignment/>
      <protection hidden="1" locked="0"/>
    </xf>
    <xf numFmtId="49" fontId="14" fillId="0" borderId="11" xfId="0" applyNumberFormat="1" applyFont="1" applyFill="1" applyBorder="1" applyAlignment="1" applyProtection="1">
      <alignment/>
      <protection hidden="1" locked="0"/>
    </xf>
    <xf numFmtId="0" fontId="7" fillId="35" borderId="23" xfId="0" applyFont="1" applyFill="1" applyBorder="1" applyAlignment="1" applyProtection="1">
      <alignment/>
      <protection hidden="1"/>
    </xf>
    <xf numFmtId="0" fontId="6" fillId="35" borderId="24" xfId="0" applyFont="1" applyFill="1" applyBorder="1" applyAlignment="1" applyProtection="1">
      <alignment/>
      <protection hidden="1"/>
    </xf>
    <xf numFmtId="0" fontId="7" fillId="35" borderId="25" xfId="0" applyFont="1" applyFill="1" applyBorder="1" applyAlignment="1" applyProtection="1">
      <alignment/>
      <protection hidden="1"/>
    </xf>
    <xf numFmtId="0" fontId="7" fillId="35" borderId="25" xfId="0" applyFont="1" applyFill="1" applyBorder="1" applyAlignment="1" applyProtection="1">
      <alignment horizontal="center"/>
      <protection hidden="1"/>
    </xf>
    <xf numFmtId="0" fontId="7" fillId="35" borderId="26" xfId="0" applyFont="1" applyFill="1" applyBorder="1" applyAlignment="1" applyProtection="1">
      <alignment/>
      <protection hidden="1"/>
    </xf>
    <xf numFmtId="0" fontId="7" fillId="0" borderId="27" xfId="0" applyFont="1" applyBorder="1" applyAlignment="1" applyProtection="1">
      <alignment horizontal="center"/>
      <protection hidden="1"/>
    </xf>
    <xf numFmtId="0" fontId="14" fillId="0" borderId="11" xfId="0" applyFont="1" applyFill="1" applyBorder="1" applyAlignment="1" applyProtection="1">
      <alignment/>
      <protection locked="0"/>
    </xf>
    <xf numFmtId="181" fontId="14" fillId="0" borderId="11" xfId="44" applyFont="1" applyFill="1" applyBorder="1" applyAlignment="1" applyProtection="1">
      <alignment/>
      <protection locked="0"/>
    </xf>
    <xf numFmtId="186" fontId="7" fillId="37" borderId="17" xfId="0" applyNumberFormat="1" applyFont="1" applyFill="1" applyBorder="1" applyAlignment="1" applyProtection="1">
      <alignment/>
      <protection locked="0"/>
    </xf>
    <xf numFmtId="0" fontId="7" fillId="0" borderId="28" xfId="0" applyFont="1" applyBorder="1" applyAlignment="1" applyProtection="1">
      <alignment/>
      <protection hidden="1" locked="0"/>
    </xf>
    <xf numFmtId="186" fontId="7" fillId="37" borderId="29" xfId="0" applyNumberFormat="1" applyFont="1" applyFill="1" applyBorder="1" applyAlignment="1" applyProtection="1">
      <alignment horizontal="center" wrapText="1"/>
      <protection/>
    </xf>
    <xf numFmtId="186" fontId="7" fillId="37" borderId="23" xfId="0" applyNumberFormat="1" applyFont="1" applyFill="1" applyBorder="1" applyAlignment="1" applyProtection="1">
      <alignment horizontal="right"/>
      <protection/>
    </xf>
    <xf numFmtId="171" fontId="14" fillId="0" borderId="11" xfId="0" applyNumberFormat="1" applyFont="1" applyFill="1" applyBorder="1" applyAlignment="1" applyProtection="1">
      <alignment horizontal="center" vertical="center"/>
      <protection hidden="1"/>
    </xf>
    <xf numFmtId="181" fontId="31" fillId="0" borderId="11" xfId="44" applyFont="1" applyFill="1" applyBorder="1" applyAlignment="1" applyProtection="1">
      <alignment/>
      <protection hidden="1"/>
    </xf>
    <xf numFmtId="0" fontId="24" fillId="0" borderId="11" xfId="0" applyFont="1" applyFill="1" applyBorder="1" applyAlignment="1" applyProtection="1">
      <alignment/>
      <protection hidden="1"/>
    </xf>
    <xf numFmtId="181" fontId="14" fillId="0" borderId="11" xfId="44" applyFont="1" applyFill="1" applyBorder="1" applyAlignment="1" applyProtection="1">
      <alignment/>
      <protection hidden="1"/>
    </xf>
    <xf numFmtId="0" fontId="4" fillId="0" borderId="0" xfId="0" applyFont="1" applyAlignment="1" applyProtection="1">
      <alignment horizontal="center" vertical="center"/>
      <protection hidden="1"/>
    </xf>
    <xf numFmtId="0" fontId="4" fillId="0" borderId="0" xfId="0" applyFont="1" applyFill="1" applyBorder="1" applyAlignment="1" applyProtection="1">
      <alignment/>
      <protection hidden="1"/>
    </xf>
    <xf numFmtId="9" fontId="14" fillId="0" borderId="11" xfId="51" applyFont="1" applyFill="1" applyBorder="1" applyAlignment="1" applyProtection="1" quotePrefix="1">
      <alignment/>
      <protection hidden="1" locked="0"/>
    </xf>
    <xf numFmtId="0" fontId="7" fillId="0" borderId="0" xfId="0" applyFont="1" applyAlignment="1" applyProtection="1">
      <alignment horizontal="left" wrapText="1"/>
      <protection hidden="1"/>
    </xf>
    <xf numFmtId="0" fontId="7" fillId="0" borderId="0" xfId="0" applyFont="1" applyAlignment="1" applyProtection="1">
      <alignment horizontal="left" vertical="top" wrapText="1"/>
      <protection hidden="1"/>
    </xf>
    <xf numFmtId="0" fontId="18" fillId="0" borderId="0" xfId="0" applyFont="1" applyAlignment="1" applyProtection="1">
      <alignment horizontal="left"/>
      <protection hidden="1"/>
    </xf>
    <xf numFmtId="0" fontId="6" fillId="0" borderId="0" xfId="0" applyFont="1" applyAlignment="1" applyProtection="1">
      <alignment horizontal="left" vertical="center" wrapText="1"/>
      <protection hidden="1"/>
    </xf>
    <xf numFmtId="0" fontId="2" fillId="0" borderId="0" xfId="0" applyFont="1" applyAlignment="1" applyProtection="1">
      <alignment horizontal="left"/>
      <protection hidden="1"/>
    </xf>
    <xf numFmtId="0" fontId="6" fillId="0" borderId="0" xfId="0" applyFont="1" applyBorder="1" applyAlignment="1" applyProtection="1">
      <alignment horizontal="left" vertical="center"/>
      <protection hidden="1"/>
    </xf>
    <xf numFmtId="0" fontId="6" fillId="0" borderId="10" xfId="0" applyFont="1" applyBorder="1" applyAlignment="1" applyProtection="1">
      <alignment horizontal="left" vertical="center"/>
      <protection hidden="1"/>
    </xf>
    <xf numFmtId="0" fontId="6" fillId="0" borderId="30" xfId="0" applyFont="1" applyBorder="1" applyAlignment="1" applyProtection="1">
      <alignment horizontal="left" vertical="center"/>
      <protection hidden="1"/>
    </xf>
    <xf numFmtId="0" fontId="6" fillId="33" borderId="18" xfId="0" applyFont="1" applyFill="1" applyBorder="1" applyAlignment="1" applyProtection="1">
      <alignment horizontal="left" vertical="center"/>
      <protection locked="0"/>
    </xf>
    <xf numFmtId="0" fontId="6" fillId="33" borderId="16" xfId="0" applyFont="1" applyFill="1" applyBorder="1" applyAlignment="1" applyProtection="1">
      <alignment horizontal="left" vertical="center"/>
      <protection locked="0"/>
    </xf>
    <xf numFmtId="0" fontId="6" fillId="33" borderId="31" xfId="0" applyFont="1" applyFill="1" applyBorder="1" applyAlignment="1" applyProtection="1">
      <alignment horizontal="left" vertical="center"/>
      <protection locked="0"/>
    </xf>
    <xf numFmtId="20" fontId="7" fillId="0" borderId="0" xfId="0" applyNumberFormat="1" applyFont="1" applyAlignment="1" applyProtection="1">
      <alignment horizontal="left" wrapText="1"/>
      <protection hidden="1"/>
    </xf>
    <xf numFmtId="0" fontId="6" fillId="0" borderId="0" xfId="0" applyFont="1" applyAlignment="1" applyProtection="1">
      <alignment horizontal="left"/>
      <protection hidden="1"/>
    </xf>
    <xf numFmtId="0" fontId="4" fillId="0" borderId="0" xfId="0" applyFont="1" applyAlignment="1" applyProtection="1">
      <alignment horizontal="center" vertical="top" wrapText="1"/>
      <protection hidden="1"/>
    </xf>
    <xf numFmtId="0" fontId="4" fillId="0" borderId="0" xfId="0" applyFont="1" applyAlignment="1" applyProtection="1">
      <alignment horizontal="center" vertical="top"/>
      <protection hidden="1"/>
    </xf>
    <xf numFmtId="0" fontId="6" fillId="0" borderId="0" xfId="0" applyFont="1" applyAlignment="1" applyProtection="1">
      <alignment horizontal="center" vertical="top" wrapText="1"/>
      <protection hidden="1"/>
    </xf>
    <xf numFmtId="0" fontId="2" fillId="0" borderId="0" xfId="0" applyFont="1" applyFill="1" applyBorder="1" applyAlignment="1" applyProtection="1">
      <alignment horizontal="center"/>
      <protection hidden="1"/>
    </xf>
    <xf numFmtId="187" fontId="2" fillId="0" borderId="0" xfId="0" applyNumberFormat="1" applyFont="1" applyFill="1" applyBorder="1" applyAlignment="1" applyProtection="1">
      <alignment horizontal="left" vertical="center"/>
      <protection hidden="1"/>
    </xf>
    <xf numFmtId="180" fontId="12" fillId="0" borderId="0" xfId="0" applyNumberFormat="1"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13" fillId="0" borderId="0" xfId="0" applyFont="1" applyFill="1" applyBorder="1" applyAlignment="1" applyProtection="1">
      <alignment horizontal="left"/>
      <protection hidden="1"/>
    </xf>
    <xf numFmtId="0" fontId="1" fillId="35" borderId="11" xfId="0" applyFont="1" applyFill="1" applyBorder="1" applyAlignment="1" applyProtection="1">
      <alignment horizontal="center" vertical="center"/>
      <protection hidden="1"/>
    </xf>
    <xf numFmtId="0" fontId="13" fillId="0" borderId="0" xfId="0" applyFont="1" applyFill="1" applyBorder="1" applyAlignment="1" applyProtection="1">
      <alignment horizontal="left" wrapText="1"/>
      <protection hidden="1"/>
    </xf>
    <xf numFmtId="0" fontId="27" fillId="0" borderId="0" xfId="0" applyFont="1" applyFill="1" applyBorder="1" applyAlignment="1" applyProtection="1">
      <alignment horizontal="left" vertical="center"/>
      <protection hidden="1"/>
    </xf>
    <xf numFmtId="0" fontId="1" fillId="35" borderId="32" xfId="0" applyFont="1" applyFill="1" applyBorder="1" applyAlignment="1" applyProtection="1">
      <alignment horizontal="center" vertical="center"/>
      <protection hidden="1"/>
    </xf>
    <xf numFmtId="0" fontId="1" fillId="35" borderId="25" xfId="0" applyFont="1" applyFill="1" applyBorder="1" applyAlignment="1" applyProtection="1">
      <alignment horizontal="center" vertical="center"/>
      <protection hidden="1"/>
    </xf>
    <xf numFmtId="0" fontId="1" fillId="35" borderId="33" xfId="0" applyFont="1" applyFill="1" applyBorder="1" applyAlignment="1" applyProtection="1">
      <alignment horizontal="center" vertical="center"/>
      <protection hidden="1"/>
    </xf>
    <xf numFmtId="0" fontId="6" fillId="0" borderId="0" xfId="0" applyFont="1" applyFill="1" applyBorder="1" applyAlignment="1" applyProtection="1">
      <alignment horizontal="right" vertical="center"/>
      <protection hidden="1"/>
    </xf>
    <xf numFmtId="0" fontId="6" fillId="38" borderId="18" xfId="0" applyFont="1" applyFill="1" applyBorder="1" applyAlignment="1" applyProtection="1">
      <alignment horizontal="left" vertical="center"/>
      <protection hidden="1"/>
    </xf>
    <xf numFmtId="0" fontId="6" fillId="38" borderId="16" xfId="0" applyFont="1" applyFill="1" applyBorder="1" applyAlignment="1" applyProtection="1">
      <alignment horizontal="left" vertical="center"/>
      <protection hidden="1"/>
    </xf>
    <xf numFmtId="0" fontId="6" fillId="38" borderId="31"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right"/>
      <protection hidden="1"/>
    </xf>
    <xf numFmtId="0" fontId="8" fillId="0" borderId="0" xfId="0" applyFont="1" applyFill="1" applyBorder="1" applyAlignment="1" applyProtection="1">
      <alignment horizontal="center" vertical="center"/>
      <protection hidden="1"/>
    </xf>
    <xf numFmtId="0" fontId="3" fillId="0" borderId="0" xfId="0" applyFont="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31" xfId="0" applyFont="1" applyBorder="1" applyAlignment="1" applyProtection="1">
      <alignment horizontal="left"/>
      <protection hidden="1"/>
    </xf>
    <xf numFmtId="0" fontId="7" fillId="0" borderId="16" xfId="0" applyFont="1" applyBorder="1" applyAlignment="1" applyProtection="1">
      <alignment horizontal="center"/>
      <protection locked="0"/>
    </xf>
    <xf numFmtId="0" fontId="7" fillId="0" borderId="17" xfId="0" applyFont="1" applyBorder="1" applyAlignment="1" applyProtection="1">
      <alignment horizontal="center"/>
      <protection locked="0"/>
    </xf>
    <xf numFmtId="186" fontId="7" fillId="0" borderId="16" xfId="0" applyNumberFormat="1" applyFont="1" applyBorder="1" applyAlignment="1" applyProtection="1">
      <alignment horizontal="center"/>
      <protection locked="0"/>
    </xf>
    <xf numFmtId="186" fontId="7" fillId="0" borderId="17" xfId="0" applyNumberFormat="1" applyFont="1" applyBorder="1" applyAlignment="1" applyProtection="1">
      <alignment horizontal="center"/>
      <protection locked="0"/>
    </xf>
    <xf numFmtId="0" fontId="7" fillId="0" borderId="34" xfId="0" applyFont="1" applyBorder="1" applyAlignment="1" applyProtection="1">
      <alignment horizontal="left"/>
      <protection hidden="1"/>
    </xf>
    <xf numFmtId="0" fontId="7" fillId="0" borderId="35" xfId="0" applyFont="1" applyBorder="1" applyAlignment="1" applyProtection="1">
      <alignment horizontal="left"/>
      <protection hidden="1"/>
    </xf>
    <xf numFmtId="0" fontId="7" fillId="0" borderId="36" xfId="0" applyFont="1" applyBorder="1" applyAlignment="1" applyProtection="1">
      <alignment horizontal="center"/>
      <protection locked="0"/>
    </xf>
    <xf numFmtId="0" fontId="7" fillId="0" borderId="35" xfId="0" applyFont="1" applyBorder="1" applyAlignment="1" applyProtection="1">
      <alignment horizontal="center"/>
      <protection locked="0"/>
    </xf>
    <xf numFmtId="0" fontId="7" fillId="0" borderId="37" xfId="0" applyFont="1" applyBorder="1" applyAlignment="1" applyProtection="1">
      <alignment horizontal="center"/>
      <protection locked="0"/>
    </xf>
    <xf numFmtId="0" fontId="6" fillId="0" borderId="20" xfId="0" applyFont="1" applyBorder="1" applyAlignment="1" applyProtection="1">
      <alignment horizontal="left"/>
      <protection hidden="1"/>
    </xf>
    <xf numFmtId="7" fontId="7" fillId="36" borderId="16" xfId="0" applyNumberFormat="1" applyFont="1" applyFill="1" applyBorder="1" applyAlignment="1" applyProtection="1">
      <alignment horizontal="center"/>
      <protection hidden="1"/>
    </xf>
    <xf numFmtId="0" fontId="7" fillId="36" borderId="16" xfId="0" applyFont="1" applyFill="1" applyBorder="1" applyAlignment="1" applyProtection="1">
      <alignment horizontal="center"/>
      <protection hidden="1"/>
    </xf>
    <xf numFmtId="0" fontId="7" fillId="36" borderId="17" xfId="0" applyFont="1" applyFill="1" applyBorder="1" applyAlignment="1" applyProtection="1">
      <alignment horizontal="center"/>
      <protection hidden="1"/>
    </xf>
    <xf numFmtId="187" fontId="7" fillId="0" borderId="38" xfId="0" applyNumberFormat="1" applyFont="1" applyBorder="1" applyAlignment="1" applyProtection="1">
      <alignment horizontal="left"/>
      <protection locked="0"/>
    </xf>
    <xf numFmtId="0" fontId="7" fillId="0" borderId="38" xfId="0" applyFont="1" applyBorder="1" applyAlignment="1" applyProtection="1">
      <alignment horizontal="center"/>
      <protection locked="0"/>
    </xf>
    <xf numFmtId="49" fontId="7" fillId="0" borderId="39" xfId="0" applyNumberFormat="1" applyFont="1" applyBorder="1" applyAlignment="1" applyProtection="1">
      <alignment horizontal="center"/>
      <protection locked="0"/>
    </xf>
    <xf numFmtId="49" fontId="7" fillId="0" borderId="40" xfId="0" applyNumberFormat="1" applyFont="1" applyBorder="1" applyAlignment="1" applyProtection="1">
      <alignment horizontal="center"/>
      <protection locked="0"/>
    </xf>
    <xf numFmtId="0" fontId="7" fillId="0" borderId="41" xfId="0" applyFont="1" applyBorder="1" applyAlignment="1" applyProtection="1">
      <alignment horizontal="left"/>
      <protection hidden="1"/>
    </xf>
    <xf numFmtId="0" fontId="7" fillId="0" borderId="39" xfId="0" applyFont="1" applyBorder="1" applyAlignment="1" applyProtection="1">
      <alignment horizontal="left"/>
      <protection hidden="1"/>
    </xf>
    <xf numFmtId="0" fontId="7" fillId="0" borderId="36" xfId="0" applyFont="1" applyBorder="1" applyAlignment="1" applyProtection="1">
      <alignment horizontal="left"/>
      <protection hidden="1"/>
    </xf>
    <xf numFmtId="0" fontId="7" fillId="35" borderId="16" xfId="0" applyFont="1" applyFill="1" applyBorder="1" applyAlignment="1" applyProtection="1">
      <alignment/>
      <protection hidden="1"/>
    </xf>
    <xf numFmtId="0" fontId="7" fillId="0" borderId="15" xfId="0" applyFont="1" applyBorder="1" applyAlignment="1" applyProtection="1">
      <alignment horizontal="left" wrapText="1"/>
      <protection hidden="1"/>
    </xf>
    <xf numFmtId="186" fontId="7" fillId="37" borderId="16" xfId="0" applyNumberFormat="1" applyFont="1" applyFill="1" applyBorder="1" applyAlignment="1" applyProtection="1">
      <alignment horizontal="center"/>
      <protection locked="0"/>
    </xf>
    <xf numFmtId="186" fontId="7" fillId="37" borderId="17" xfId="0" applyNumberFormat="1" applyFont="1" applyFill="1" applyBorder="1" applyAlignment="1" applyProtection="1">
      <alignment horizontal="center"/>
      <protection locked="0"/>
    </xf>
    <xf numFmtId="0" fontId="7" fillId="0" borderId="33" xfId="0" applyFont="1" applyBorder="1" applyAlignment="1" applyProtection="1">
      <alignment horizontal="left"/>
      <protection hidden="1"/>
    </xf>
    <xf numFmtId="186" fontId="7" fillId="37" borderId="32" xfId="0" applyNumberFormat="1" applyFont="1" applyFill="1" applyBorder="1" applyAlignment="1" applyProtection="1">
      <alignment horizontal="center"/>
      <protection locked="0"/>
    </xf>
    <xf numFmtId="186" fontId="7" fillId="37" borderId="25" xfId="0" applyNumberFormat="1" applyFont="1" applyFill="1" applyBorder="1" applyAlignment="1" applyProtection="1">
      <alignment horizontal="center"/>
      <protection locked="0"/>
    </xf>
    <xf numFmtId="0" fontId="7" fillId="36" borderId="18" xfId="0" applyFont="1" applyFill="1" applyBorder="1" applyAlignment="1" applyProtection="1">
      <alignment horizontal="center"/>
      <protection hidden="1"/>
    </xf>
    <xf numFmtId="0" fontId="7" fillId="36" borderId="18" xfId="0" applyFont="1" applyFill="1" applyBorder="1" applyAlignment="1" applyProtection="1">
      <alignment horizontal="center"/>
      <protection/>
    </xf>
    <xf numFmtId="0" fontId="7" fillId="36" borderId="16" xfId="0" applyFont="1" applyFill="1" applyBorder="1" applyAlignment="1" applyProtection="1">
      <alignment horizontal="center"/>
      <protection/>
    </xf>
    <xf numFmtId="0" fontId="7" fillId="36" borderId="17" xfId="0" applyFont="1" applyFill="1" applyBorder="1" applyAlignment="1" applyProtection="1">
      <alignment horizontal="center"/>
      <protection/>
    </xf>
    <xf numFmtId="0" fontId="7" fillId="37" borderId="16" xfId="0" applyNumberFormat="1" applyFont="1" applyFill="1" applyBorder="1" applyAlignment="1" applyProtection="1">
      <alignment horizontal="center"/>
      <protection locked="0"/>
    </xf>
    <xf numFmtId="0" fontId="16" fillId="0" borderId="0" xfId="0" applyFont="1" applyAlignment="1" applyProtection="1">
      <alignment vertical="center" wrapText="1"/>
      <protection hidden="1"/>
    </xf>
    <xf numFmtId="0" fontId="15" fillId="0" borderId="0" xfId="0" applyFont="1" applyAlignment="1" applyProtection="1">
      <alignment horizontal="right"/>
      <protection hidden="1"/>
    </xf>
    <xf numFmtId="0" fontId="5" fillId="0" borderId="0" xfId="0" applyFont="1" applyAlignment="1" applyProtection="1">
      <alignment horizontal="center" vertical="center" wrapText="1"/>
      <protection hidden="1"/>
    </xf>
    <xf numFmtId="0" fontId="6" fillId="0" borderId="42" xfId="0" applyFont="1" applyBorder="1" applyAlignment="1" applyProtection="1">
      <alignment horizontal="left" vertical="top"/>
      <protection hidden="1"/>
    </xf>
    <xf numFmtId="0" fontId="6" fillId="33" borderId="18" xfId="0" applyFont="1" applyFill="1" applyBorder="1" applyAlignment="1" applyProtection="1">
      <alignment horizontal="left" vertical="center"/>
      <protection hidden="1"/>
    </xf>
    <xf numFmtId="0" fontId="6" fillId="33" borderId="16" xfId="0" applyFont="1" applyFill="1" applyBorder="1" applyAlignment="1" applyProtection="1">
      <alignment horizontal="left" vertical="center"/>
      <protection hidden="1"/>
    </xf>
    <xf numFmtId="0" fontId="6" fillId="33" borderId="31" xfId="0" applyFont="1" applyFill="1" applyBorder="1" applyAlignment="1" applyProtection="1">
      <alignment horizontal="left" vertical="center"/>
      <protection hidden="1"/>
    </xf>
    <xf numFmtId="0" fontId="6" fillId="0" borderId="0" xfId="0" applyFont="1" applyAlignment="1" applyProtection="1">
      <alignment horizontal="center"/>
      <protection hidden="1"/>
    </xf>
    <xf numFmtId="0" fontId="6" fillId="33" borderId="18" xfId="0" applyFont="1" applyFill="1" applyBorder="1" applyAlignment="1" applyProtection="1">
      <alignment horizontal="center"/>
      <protection hidden="1"/>
    </xf>
    <xf numFmtId="0" fontId="6" fillId="33" borderId="31" xfId="0" applyFont="1" applyFill="1" applyBorder="1" applyAlignment="1" applyProtection="1">
      <alignment horizontal="center"/>
      <protection hidden="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2">
    <dxf>
      <font>
        <color indexed="9"/>
      </font>
    </dxf>
    <dxf>
      <font>
        <color indexed="4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581025</xdr:colOff>
      <xdr:row>5</xdr:row>
      <xdr:rowOff>123825</xdr:rowOff>
    </xdr:from>
    <xdr:to>
      <xdr:col>16</xdr:col>
      <xdr:colOff>161925</xdr:colOff>
      <xdr:row>11</xdr:row>
      <xdr:rowOff>38100</xdr:rowOff>
    </xdr:to>
    <xdr:sp>
      <xdr:nvSpPr>
        <xdr:cNvPr id="1" name="Rectangle 66"/>
        <xdr:cNvSpPr>
          <a:spLocks/>
        </xdr:cNvSpPr>
      </xdr:nvSpPr>
      <xdr:spPr>
        <a:xfrm>
          <a:off x="8058150" y="2190750"/>
          <a:ext cx="2019300" cy="1171575"/>
        </a:xfrm>
        <a:prstGeom prst="rect">
          <a:avLst/>
        </a:prstGeom>
        <a:solidFill>
          <a:srgbClr val="CCFFCC">
            <a:alpha val="50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6</xdr:row>
      <xdr:rowOff>57150</xdr:rowOff>
    </xdr:from>
    <xdr:to>
      <xdr:col>9</xdr:col>
      <xdr:colOff>295275</xdr:colOff>
      <xdr:row>9</xdr:row>
      <xdr:rowOff>161925</xdr:rowOff>
    </xdr:to>
    <xdr:sp>
      <xdr:nvSpPr>
        <xdr:cNvPr id="2" name="Rectangle 65"/>
        <xdr:cNvSpPr>
          <a:spLocks/>
        </xdr:cNvSpPr>
      </xdr:nvSpPr>
      <xdr:spPr>
        <a:xfrm>
          <a:off x="3009900" y="2333625"/>
          <a:ext cx="2933700" cy="733425"/>
        </a:xfrm>
        <a:prstGeom prst="rect">
          <a:avLst/>
        </a:prstGeom>
        <a:solidFill>
          <a:srgbClr val="CCFFCC">
            <a:alpha val="50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400050</xdr:colOff>
      <xdr:row>0</xdr:row>
      <xdr:rowOff>47625</xdr:rowOff>
    </xdr:from>
    <xdr:to>
      <xdr:col>1</xdr:col>
      <xdr:colOff>1171575</xdr:colOff>
      <xdr:row>0</xdr:row>
      <xdr:rowOff>800100</xdr:rowOff>
    </xdr:to>
    <xdr:pic>
      <xdr:nvPicPr>
        <xdr:cNvPr id="3" name="Picture 63" descr="Logoregionale ufficiale"/>
        <xdr:cNvPicPr preferRelativeResize="1">
          <a:picLocks noChangeAspect="1"/>
        </xdr:cNvPicPr>
      </xdr:nvPicPr>
      <xdr:blipFill>
        <a:blip r:embed="rId1"/>
        <a:stretch>
          <a:fillRect/>
        </a:stretch>
      </xdr:blipFill>
      <xdr:spPr>
        <a:xfrm>
          <a:off x="609600" y="47625"/>
          <a:ext cx="7715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1</xdr:col>
      <xdr:colOff>133350</xdr:colOff>
      <xdr:row>0</xdr:row>
      <xdr:rowOff>342900</xdr:rowOff>
    </xdr:to>
    <xdr:pic>
      <xdr:nvPicPr>
        <xdr:cNvPr id="1" name="Picture 336" descr="Logoregionale ufficiale"/>
        <xdr:cNvPicPr preferRelativeResize="1">
          <a:picLocks noChangeAspect="1"/>
        </xdr:cNvPicPr>
      </xdr:nvPicPr>
      <xdr:blipFill>
        <a:blip r:embed="rId1"/>
        <a:stretch>
          <a:fillRect/>
        </a:stretch>
      </xdr:blipFill>
      <xdr:spPr>
        <a:xfrm>
          <a:off x="19050" y="28575"/>
          <a:ext cx="32385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0</xdr:col>
      <xdr:colOff>342900</xdr:colOff>
      <xdr:row>0</xdr:row>
      <xdr:rowOff>342900</xdr:rowOff>
    </xdr:to>
    <xdr:pic>
      <xdr:nvPicPr>
        <xdr:cNvPr id="1" name="Picture 3" descr="Logoregionale ufficiale"/>
        <xdr:cNvPicPr preferRelativeResize="1">
          <a:picLocks noChangeAspect="1"/>
        </xdr:cNvPicPr>
      </xdr:nvPicPr>
      <xdr:blipFill>
        <a:blip r:embed="rId1"/>
        <a:stretch>
          <a:fillRect/>
        </a:stretch>
      </xdr:blipFill>
      <xdr:spPr>
        <a:xfrm>
          <a:off x="19050" y="28575"/>
          <a:ext cx="3238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oglio5">
    <pageSetUpPr fitToPage="1"/>
  </sheetPr>
  <dimension ref="A1:AB380"/>
  <sheetViews>
    <sheetView showGridLines="0" tabSelected="1" zoomScalePageLayoutView="0" workbookViewId="0" topLeftCell="A1">
      <selection activeCell="C3" sqref="C3:M3"/>
    </sheetView>
  </sheetViews>
  <sheetFormatPr defaultColWidth="0" defaultRowHeight="12.75" zeroHeight="1"/>
  <cols>
    <col min="1" max="1" width="3.140625" style="3" bestFit="1" customWidth="1"/>
    <col min="2" max="2" width="17.57421875" style="3" customWidth="1"/>
    <col min="3" max="16" width="9.140625" style="3" customWidth="1"/>
    <col min="17" max="17" width="3.421875" style="3" customWidth="1"/>
    <col min="18" max="19" width="9.140625" style="3" customWidth="1"/>
    <col min="20" max="21" width="9.140625" style="3" hidden="1" customWidth="1"/>
    <col min="22" max="22" width="33.00390625" style="3" hidden="1" customWidth="1"/>
    <col min="23" max="23" width="12.28125" style="3" hidden="1" customWidth="1"/>
    <col min="24" max="24" width="9.140625" style="3" hidden="1" customWidth="1"/>
    <col min="25" max="25" width="14.7109375" style="3" hidden="1" customWidth="1"/>
    <col min="26" max="26" width="9.140625" style="3" hidden="1" customWidth="1"/>
    <col min="27" max="27" width="18.8515625" style="3" hidden="1" customWidth="1"/>
    <col min="28" max="16384" width="9.140625" style="3" hidden="1" customWidth="1"/>
  </cols>
  <sheetData>
    <row r="1" spans="1:25" ht="96.75" customHeight="1" thickBot="1">
      <c r="A1" s="105"/>
      <c r="B1" s="105"/>
      <c r="C1" s="156" t="s">
        <v>873</v>
      </c>
      <c r="D1" s="156"/>
      <c r="E1" s="156"/>
      <c r="F1" s="156"/>
      <c r="G1" s="156"/>
      <c r="H1" s="156"/>
      <c r="I1" s="156"/>
      <c r="J1" s="156"/>
      <c r="K1" s="156"/>
      <c r="L1" s="156"/>
      <c r="M1" s="156"/>
      <c r="N1" s="105"/>
      <c r="O1" s="154" t="s">
        <v>905</v>
      </c>
      <c r="P1" s="155"/>
      <c r="R1" s="138" t="s">
        <v>906</v>
      </c>
      <c r="V1" t="s">
        <v>26</v>
      </c>
      <c r="W1" t="s">
        <v>464</v>
      </c>
      <c r="X1" s="3" t="s">
        <v>21</v>
      </c>
      <c r="Y1" s="3" t="s">
        <v>846</v>
      </c>
    </row>
    <row r="2" spans="22:28" ht="16.5" thickBot="1">
      <c r="V2" t="s">
        <v>210</v>
      </c>
      <c r="W2">
        <v>57001</v>
      </c>
      <c r="X2" s="59">
        <v>57</v>
      </c>
      <c r="Y2" s="59">
        <v>1</v>
      </c>
      <c r="Z2" s="3" t="s">
        <v>468</v>
      </c>
      <c r="AB2" s="60" t="str">
        <f aca="true" t="shared" si="0" ref="AB2:AB27">IF(Z2=V2," ","ERRORE")</f>
        <v> </v>
      </c>
    </row>
    <row r="3" spans="1:28" ht="16.5" thickBot="1">
      <c r="A3" s="146" t="s">
        <v>8</v>
      </c>
      <c r="B3" s="147"/>
      <c r="C3" s="149"/>
      <c r="D3" s="150"/>
      <c r="E3" s="150"/>
      <c r="F3" s="150"/>
      <c r="G3" s="150"/>
      <c r="H3" s="150"/>
      <c r="I3" s="150"/>
      <c r="J3" s="150"/>
      <c r="K3" s="150"/>
      <c r="L3" s="150"/>
      <c r="M3" s="151"/>
      <c r="N3" s="53"/>
      <c r="V3" t="s">
        <v>86</v>
      </c>
      <c r="W3">
        <v>60001</v>
      </c>
      <c r="X3" s="59">
        <v>60</v>
      </c>
      <c r="Y3" s="59">
        <v>1</v>
      </c>
      <c r="Z3" s="3" t="s">
        <v>469</v>
      </c>
      <c r="AB3" s="60" t="str">
        <f t="shared" si="0"/>
        <v> </v>
      </c>
    </row>
    <row r="4" spans="1:28" ht="16.5" thickBot="1">
      <c r="A4" s="54"/>
      <c r="B4" s="54"/>
      <c r="V4" t="s">
        <v>404</v>
      </c>
      <c r="W4">
        <v>56001</v>
      </c>
      <c r="X4" s="59">
        <v>56</v>
      </c>
      <c r="Y4" s="59">
        <v>1</v>
      </c>
      <c r="Z4" s="3" t="s">
        <v>470</v>
      </c>
      <c r="AB4" s="60" t="str">
        <f t="shared" si="0"/>
        <v> </v>
      </c>
    </row>
    <row r="5" spans="1:28" ht="16.5" thickBot="1">
      <c r="A5" s="148" t="s">
        <v>14</v>
      </c>
      <c r="B5" s="147"/>
      <c r="C5" s="55">
        <v>2013</v>
      </c>
      <c r="V5" t="s">
        <v>87</v>
      </c>
      <c r="W5">
        <v>60002</v>
      </c>
      <c r="X5" s="59">
        <v>60</v>
      </c>
      <c r="Y5" s="59">
        <v>2</v>
      </c>
      <c r="Z5" s="3" t="s">
        <v>471</v>
      </c>
      <c r="AB5" s="60" t="str">
        <f t="shared" si="0"/>
        <v> </v>
      </c>
    </row>
    <row r="6" spans="1:28" ht="16.5" thickBot="1">
      <c r="A6" s="153" t="s">
        <v>851</v>
      </c>
      <c r="B6" s="153"/>
      <c r="V6" t="s">
        <v>283</v>
      </c>
      <c r="W6">
        <v>58001</v>
      </c>
      <c r="X6" s="59">
        <v>58</v>
      </c>
      <c r="Y6" s="59">
        <v>1</v>
      </c>
      <c r="Z6" s="3" t="s">
        <v>472</v>
      </c>
      <c r="AB6" s="60" t="str">
        <f t="shared" si="0"/>
        <v> </v>
      </c>
    </row>
    <row r="7" spans="1:28" ht="16.5" thickBot="1">
      <c r="A7" s="54"/>
      <c r="B7" s="54"/>
      <c r="V7" t="s">
        <v>284</v>
      </c>
      <c r="W7">
        <v>58002</v>
      </c>
      <c r="X7" s="59">
        <v>58</v>
      </c>
      <c r="Y7" s="59">
        <v>2</v>
      </c>
      <c r="Z7" s="3" t="s">
        <v>473</v>
      </c>
      <c r="AB7" s="60" t="str">
        <f t="shared" si="0"/>
        <v> </v>
      </c>
    </row>
    <row r="8" spans="1:28" ht="16.5" thickBot="1">
      <c r="A8" s="54"/>
      <c r="B8" s="54"/>
      <c r="V8" t="s">
        <v>88</v>
      </c>
      <c r="W8">
        <v>60003</v>
      </c>
      <c r="X8" s="59">
        <v>60</v>
      </c>
      <c r="Y8" s="59">
        <v>3</v>
      </c>
      <c r="Z8" s="3" t="s">
        <v>474</v>
      </c>
      <c r="AB8" s="60" t="str">
        <f t="shared" si="0"/>
        <v> </v>
      </c>
    </row>
    <row r="9" spans="1:28" ht="16.5" thickBot="1">
      <c r="A9" s="54"/>
      <c r="B9" s="54"/>
      <c r="V9" t="s">
        <v>285</v>
      </c>
      <c r="W9">
        <v>58003</v>
      </c>
      <c r="X9" s="59">
        <v>58</v>
      </c>
      <c r="Y9" s="59">
        <v>3</v>
      </c>
      <c r="Z9" s="3" t="s">
        <v>475</v>
      </c>
      <c r="AB9" s="60" t="str">
        <f t="shared" si="0"/>
        <v> </v>
      </c>
    </row>
    <row r="10" spans="22:28" ht="16.5" thickBot="1">
      <c r="V10" t="s">
        <v>286</v>
      </c>
      <c r="W10">
        <v>58004</v>
      </c>
      <c r="X10" s="59">
        <v>58</v>
      </c>
      <c r="Y10" s="59">
        <v>4</v>
      </c>
      <c r="Z10" s="3" t="s">
        <v>476</v>
      </c>
      <c r="AB10" s="60" t="str">
        <f t="shared" si="0"/>
        <v> </v>
      </c>
    </row>
    <row r="11" spans="22:28" ht="16.5" thickBot="1">
      <c r="V11" t="s">
        <v>89</v>
      </c>
      <c r="W11">
        <v>60004</v>
      </c>
      <c r="X11" s="59">
        <v>60</v>
      </c>
      <c r="Y11" s="59">
        <v>4</v>
      </c>
      <c r="Z11" s="3" t="s">
        <v>477</v>
      </c>
      <c r="AB11" s="60" t="str">
        <f t="shared" si="0"/>
        <v> </v>
      </c>
    </row>
    <row r="12" spans="22:28" ht="16.5" thickBot="1">
      <c r="V12" t="s">
        <v>90</v>
      </c>
      <c r="W12">
        <v>60005</v>
      </c>
      <c r="X12" s="59">
        <v>60</v>
      </c>
      <c r="Y12" s="59">
        <v>5</v>
      </c>
      <c r="Z12" s="3" t="s">
        <v>478</v>
      </c>
      <c r="AB12" s="60" t="str">
        <f t="shared" si="0"/>
        <v> </v>
      </c>
    </row>
    <row r="13" spans="22:28" ht="16.5" thickBot="1">
      <c r="V13" t="s">
        <v>211</v>
      </c>
      <c r="W13">
        <v>57002</v>
      </c>
      <c r="X13" s="59">
        <v>57</v>
      </c>
      <c r="Y13" s="59">
        <v>2</v>
      </c>
      <c r="Z13" s="3" t="s">
        <v>479</v>
      </c>
      <c r="AB13" s="60" t="str">
        <f t="shared" si="0"/>
        <v> </v>
      </c>
    </row>
    <row r="14" spans="22:28" ht="16.5" thickBot="1">
      <c r="V14" t="s">
        <v>91</v>
      </c>
      <c r="W14">
        <v>60006</v>
      </c>
      <c r="X14" s="59">
        <v>60</v>
      </c>
      <c r="Y14" s="59">
        <v>6</v>
      </c>
      <c r="Z14" s="3" t="s">
        <v>480</v>
      </c>
      <c r="AB14" s="60" t="str">
        <f t="shared" si="0"/>
        <v> </v>
      </c>
    </row>
    <row r="15" spans="1:28" ht="16.5" thickBot="1">
      <c r="A15" s="143" t="s">
        <v>43</v>
      </c>
      <c r="B15" s="143"/>
      <c r="C15" s="143"/>
      <c r="D15" s="143"/>
      <c r="E15" s="143"/>
      <c r="F15" s="143"/>
      <c r="V15" t="s">
        <v>287</v>
      </c>
      <c r="W15">
        <v>58005</v>
      </c>
      <c r="X15" s="59">
        <v>58</v>
      </c>
      <c r="Y15" s="59">
        <v>5</v>
      </c>
      <c r="Z15" s="3" t="s">
        <v>481</v>
      </c>
      <c r="AB15" s="60" t="str">
        <f t="shared" si="0"/>
        <v> </v>
      </c>
    </row>
    <row r="16" spans="1:28" ht="33.75" customHeight="1" thickBot="1">
      <c r="A16" s="152" t="s">
        <v>874</v>
      </c>
      <c r="B16" s="152"/>
      <c r="C16" s="152"/>
      <c r="D16" s="152"/>
      <c r="E16" s="152"/>
      <c r="F16" s="152"/>
      <c r="G16" s="152"/>
      <c r="H16" s="152"/>
      <c r="I16" s="152"/>
      <c r="J16" s="152"/>
      <c r="K16" s="152"/>
      <c r="L16" s="152"/>
      <c r="M16" s="152"/>
      <c r="N16" s="152"/>
      <c r="O16" s="152"/>
      <c r="P16" s="152"/>
      <c r="Q16" s="152"/>
      <c r="V16" t="s">
        <v>288</v>
      </c>
      <c r="W16">
        <v>58006</v>
      </c>
      <c r="X16" s="59">
        <v>58</v>
      </c>
      <c r="Y16" s="59">
        <v>6</v>
      </c>
      <c r="Z16" s="3" t="s">
        <v>482</v>
      </c>
      <c r="AB16" s="60" t="str">
        <f t="shared" si="0"/>
        <v> </v>
      </c>
    </row>
    <row r="17" spans="2:28" ht="16.5" thickBot="1">
      <c r="B17" s="141" t="s">
        <v>850</v>
      </c>
      <c r="C17" s="141"/>
      <c r="D17" s="141"/>
      <c r="E17" s="141"/>
      <c r="F17" s="141"/>
      <c r="G17" s="141"/>
      <c r="H17" s="141"/>
      <c r="I17" s="141"/>
      <c r="J17" s="141"/>
      <c r="K17" s="141"/>
      <c r="L17" s="141"/>
      <c r="M17" s="141"/>
      <c r="N17" s="141"/>
      <c r="O17" s="141"/>
      <c r="P17" s="141"/>
      <c r="V17" t="s">
        <v>212</v>
      </c>
      <c r="W17">
        <v>57003</v>
      </c>
      <c r="X17" s="59">
        <v>57</v>
      </c>
      <c r="Y17" s="59">
        <v>3</v>
      </c>
      <c r="Z17" s="3" t="s">
        <v>483</v>
      </c>
      <c r="AB17" s="60" t="str">
        <f t="shared" si="0"/>
        <v> </v>
      </c>
    </row>
    <row r="18" spans="2:28" ht="16.5" thickBot="1">
      <c r="B18" s="141" t="s">
        <v>466</v>
      </c>
      <c r="C18" s="141"/>
      <c r="D18" s="141"/>
      <c r="E18" s="141"/>
      <c r="F18" s="141"/>
      <c r="G18" s="141"/>
      <c r="H18" s="141"/>
      <c r="I18" s="141"/>
      <c r="J18" s="141"/>
      <c r="K18" s="141"/>
      <c r="L18" s="141"/>
      <c r="M18" s="141"/>
      <c r="N18" s="141"/>
      <c r="O18" s="141"/>
      <c r="P18" s="141"/>
      <c r="V18" t="s">
        <v>289</v>
      </c>
      <c r="W18">
        <v>58007</v>
      </c>
      <c r="X18" s="59">
        <v>58</v>
      </c>
      <c r="Y18" s="59">
        <v>7</v>
      </c>
      <c r="Z18" s="3" t="s">
        <v>484</v>
      </c>
      <c r="AB18" s="60" t="str">
        <f t="shared" si="0"/>
        <v> </v>
      </c>
    </row>
    <row r="19" spans="2:28" ht="16.5" thickBot="1">
      <c r="B19" s="141" t="s">
        <v>65</v>
      </c>
      <c r="C19" s="141"/>
      <c r="D19" s="141"/>
      <c r="E19" s="141"/>
      <c r="F19" s="141"/>
      <c r="G19" s="141"/>
      <c r="H19" s="141"/>
      <c r="I19" s="141"/>
      <c r="J19" s="141"/>
      <c r="K19" s="141"/>
      <c r="L19" s="141"/>
      <c r="M19" s="141"/>
      <c r="N19" s="141"/>
      <c r="O19" s="141"/>
      <c r="P19" s="141"/>
      <c r="V19" t="s">
        <v>177</v>
      </c>
      <c r="W19">
        <v>59001</v>
      </c>
      <c r="X19" s="59">
        <v>59</v>
      </c>
      <c r="Y19" s="59">
        <v>1</v>
      </c>
      <c r="Z19" s="3" t="s">
        <v>485</v>
      </c>
      <c r="AB19" s="60" t="str">
        <f t="shared" si="0"/>
        <v> </v>
      </c>
    </row>
    <row r="20" spans="2:28" ht="16.5" thickBot="1">
      <c r="B20" s="141" t="s">
        <v>893</v>
      </c>
      <c r="C20" s="141"/>
      <c r="D20" s="141"/>
      <c r="E20" s="141"/>
      <c r="F20" s="141"/>
      <c r="G20" s="141"/>
      <c r="H20" s="141"/>
      <c r="I20" s="141"/>
      <c r="J20" s="141"/>
      <c r="K20" s="141"/>
      <c r="L20" s="141"/>
      <c r="M20" s="141"/>
      <c r="N20" s="141"/>
      <c r="O20" s="141"/>
      <c r="P20" s="141"/>
      <c r="V20" t="s">
        <v>92</v>
      </c>
      <c r="W20">
        <v>60007</v>
      </c>
      <c r="X20" s="59">
        <v>60</v>
      </c>
      <c r="Y20" s="59">
        <v>7</v>
      </c>
      <c r="Z20" s="3" t="s">
        <v>486</v>
      </c>
      <c r="AB20" s="60" t="str">
        <f t="shared" si="0"/>
        <v> </v>
      </c>
    </row>
    <row r="21" spans="2:28" ht="16.5" thickBot="1">
      <c r="B21" s="141" t="s">
        <v>66</v>
      </c>
      <c r="C21" s="141"/>
      <c r="D21" s="141"/>
      <c r="E21" s="141"/>
      <c r="F21" s="141"/>
      <c r="G21" s="141"/>
      <c r="H21" s="141"/>
      <c r="I21" s="141"/>
      <c r="J21" s="141"/>
      <c r="K21" s="141"/>
      <c r="L21" s="141"/>
      <c r="M21" s="141"/>
      <c r="N21" s="141"/>
      <c r="O21" s="141"/>
      <c r="P21" s="141"/>
      <c r="V21" t="s">
        <v>93</v>
      </c>
      <c r="W21">
        <v>60008</v>
      </c>
      <c r="X21" s="59">
        <v>60</v>
      </c>
      <c r="Y21" s="59">
        <v>8</v>
      </c>
      <c r="Z21" s="3" t="s">
        <v>487</v>
      </c>
      <c r="AB21" s="60" t="str">
        <f t="shared" si="0"/>
        <v> </v>
      </c>
    </row>
    <row r="22" spans="2:28" ht="16.5" thickBot="1">
      <c r="B22" s="141" t="s">
        <v>67</v>
      </c>
      <c r="C22" s="141"/>
      <c r="D22" s="141"/>
      <c r="E22" s="141"/>
      <c r="F22" s="141"/>
      <c r="G22" s="141"/>
      <c r="H22" s="141"/>
      <c r="I22" s="141"/>
      <c r="J22" s="141"/>
      <c r="K22" s="141"/>
      <c r="L22" s="141"/>
      <c r="M22" s="141"/>
      <c r="N22" s="141"/>
      <c r="O22" s="141"/>
      <c r="P22" s="141"/>
      <c r="V22" t="s">
        <v>290</v>
      </c>
      <c r="W22">
        <v>58008</v>
      </c>
      <c r="X22" s="59">
        <v>58</v>
      </c>
      <c r="Y22" s="59">
        <v>8</v>
      </c>
      <c r="Z22" s="3" t="s">
        <v>488</v>
      </c>
      <c r="AB22" s="60" t="str">
        <f t="shared" si="0"/>
        <v> </v>
      </c>
    </row>
    <row r="23" spans="2:28" ht="16.5" thickBot="1">
      <c r="B23" s="141" t="s">
        <v>68</v>
      </c>
      <c r="C23" s="141"/>
      <c r="D23" s="141"/>
      <c r="E23" s="141"/>
      <c r="F23" s="141"/>
      <c r="G23" s="141"/>
      <c r="H23" s="141"/>
      <c r="I23" s="141"/>
      <c r="J23" s="141"/>
      <c r="K23" s="141"/>
      <c r="L23" s="141"/>
      <c r="M23" s="141"/>
      <c r="N23" s="141"/>
      <c r="O23" s="141"/>
      <c r="P23" s="141"/>
      <c r="V23" t="s">
        <v>291</v>
      </c>
      <c r="W23">
        <v>58117</v>
      </c>
      <c r="X23" s="59">
        <v>58</v>
      </c>
      <c r="Y23" s="59">
        <v>117</v>
      </c>
      <c r="Z23" s="3" t="s">
        <v>489</v>
      </c>
      <c r="AB23" s="60" t="str">
        <f t="shared" si="0"/>
        <v> </v>
      </c>
    </row>
    <row r="24" spans="2:28" ht="15.75" customHeight="1" thickBot="1">
      <c r="B24" s="141" t="s">
        <v>880</v>
      </c>
      <c r="C24" s="141"/>
      <c r="D24" s="141"/>
      <c r="E24" s="141"/>
      <c r="F24" s="141"/>
      <c r="G24" s="141"/>
      <c r="H24" s="141"/>
      <c r="I24" s="141"/>
      <c r="J24" s="141"/>
      <c r="K24" s="141"/>
      <c r="L24" s="141"/>
      <c r="M24" s="141"/>
      <c r="N24" s="141"/>
      <c r="O24" s="141"/>
      <c r="P24" s="141"/>
      <c r="V24" t="s">
        <v>292</v>
      </c>
      <c r="W24">
        <v>58009</v>
      </c>
      <c r="X24" s="59">
        <v>58</v>
      </c>
      <c r="Y24" s="59">
        <v>9</v>
      </c>
      <c r="Z24" s="3" t="s">
        <v>490</v>
      </c>
      <c r="AB24" s="60" t="str">
        <f t="shared" si="0"/>
        <v> </v>
      </c>
    </row>
    <row r="25" spans="2:28" ht="16.5" thickBot="1">
      <c r="B25" s="141" t="s">
        <v>85</v>
      </c>
      <c r="C25" s="141"/>
      <c r="D25" s="141"/>
      <c r="E25" s="141"/>
      <c r="F25" s="141"/>
      <c r="G25" s="141"/>
      <c r="H25" s="141"/>
      <c r="I25" s="141"/>
      <c r="J25" s="141"/>
      <c r="K25" s="141"/>
      <c r="L25" s="141"/>
      <c r="M25" s="141"/>
      <c r="N25" s="141"/>
      <c r="O25" s="141"/>
      <c r="P25" s="141"/>
      <c r="V25" t="s">
        <v>405</v>
      </c>
      <c r="W25">
        <v>56002</v>
      </c>
      <c r="X25" s="59">
        <v>56</v>
      </c>
      <c r="Y25" s="59">
        <v>2</v>
      </c>
      <c r="Z25" s="3" t="s">
        <v>491</v>
      </c>
      <c r="AB25" s="60" t="str">
        <f t="shared" si="0"/>
        <v> </v>
      </c>
    </row>
    <row r="26" spans="3:28" ht="15.75" customHeight="1" hidden="1" thickBot="1">
      <c r="C26" s="141" t="s">
        <v>69</v>
      </c>
      <c r="D26" s="141"/>
      <c r="E26" s="141"/>
      <c r="F26" s="141"/>
      <c r="G26" s="141"/>
      <c r="H26" s="141"/>
      <c r="I26" s="141"/>
      <c r="J26" s="141"/>
      <c r="K26" s="141"/>
      <c r="L26" s="141"/>
      <c r="M26" s="141"/>
      <c r="N26" s="141"/>
      <c r="O26" s="141"/>
      <c r="P26" s="141"/>
      <c r="V26" t="s">
        <v>94</v>
      </c>
      <c r="W26">
        <v>60009</v>
      </c>
      <c r="X26" s="59">
        <v>60</v>
      </c>
      <c r="Y26" s="59">
        <v>9</v>
      </c>
      <c r="Z26" s="3" t="s">
        <v>492</v>
      </c>
      <c r="AB26" s="60" t="str">
        <f t="shared" si="0"/>
        <v> </v>
      </c>
    </row>
    <row r="27" spans="3:28" ht="15.75" customHeight="1" hidden="1" thickBot="1">
      <c r="C27" s="141" t="s">
        <v>70</v>
      </c>
      <c r="D27" s="141"/>
      <c r="E27" s="141"/>
      <c r="F27" s="141"/>
      <c r="G27" s="141"/>
      <c r="H27" s="141"/>
      <c r="I27" s="141"/>
      <c r="J27" s="141"/>
      <c r="K27" s="141"/>
      <c r="L27" s="141"/>
      <c r="M27" s="141"/>
      <c r="N27" s="141"/>
      <c r="O27" s="141"/>
      <c r="P27" s="141"/>
      <c r="V27" t="s">
        <v>95</v>
      </c>
      <c r="W27">
        <v>60010</v>
      </c>
      <c r="X27" s="59">
        <v>60</v>
      </c>
      <c r="Y27" s="59">
        <v>10</v>
      </c>
      <c r="Z27" s="3" t="s">
        <v>493</v>
      </c>
      <c r="AB27" s="60" t="str">
        <f t="shared" si="0"/>
        <v> </v>
      </c>
    </row>
    <row r="28" spans="3:28" ht="15.75" customHeight="1" thickBot="1">
      <c r="C28" s="141" t="s">
        <v>894</v>
      </c>
      <c r="D28" s="141"/>
      <c r="E28" s="141"/>
      <c r="F28" s="141"/>
      <c r="G28" s="141"/>
      <c r="H28" s="141"/>
      <c r="I28" s="141"/>
      <c r="J28" s="141"/>
      <c r="K28" s="141"/>
      <c r="L28" s="141"/>
      <c r="M28" s="141"/>
      <c r="N28" s="141"/>
      <c r="O28" s="141"/>
      <c r="P28" s="141"/>
      <c r="V28"/>
      <c r="W28"/>
      <c r="X28" s="59"/>
      <c r="Y28" s="59"/>
      <c r="AB28" s="60"/>
    </row>
    <row r="29" spans="3:28" ht="15.75" customHeight="1" thickBot="1">
      <c r="C29" s="141" t="s">
        <v>895</v>
      </c>
      <c r="D29" s="141"/>
      <c r="E29" s="141"/>
      <c r="F29" s="141"/>
      <c r="G29" s="141"/>
      <c r="H29" s="141"/>
      <c r="I29" s="141"/>
      <c r="J29" s="141"/>
      <c r="K29" s="141"/>
      <c r="L29" s="141"/>
      <c r="M29" s="141"/>
      <c r="N29" s="141"/>
      <c r="O29" s="141"/>
      <c r="P29" s="141"/>
      <c r="V29" t="s">
        <v>293</v>
      </c>
      <c r="W29">
        <v>58010</v>
      </c>
      <c r="X29" s="59">
        <v>58</v>
      </c>
      <c r="Y29" s="59">
        <v>10</v>
      </c>
      <c r="Z29" s="3" t="s">
        <v>494</v>
      </c>
      <c r="AB29" s="60" t="str">
        <f aca="true" t="shared" si="1" ref="AB29:AB92">IF(Z29=V29," ","ERRORE")</f>
        <v> </v>
      </c>
    </row>
    <row r="30" spans="3:28" ht="15.75" customHeight="1" hidden="1" thickBot="1">
      <c r="C30" s="141" t="s">
        <v>896</v>
      </c>
      <c r="D30" s="141"/>
      <c r="E30" s="141"/>
      <c r="F30" s="141"/>
      <c r="G30" s="141"/>
      <c r="H30" s="141"/>
      <c r="I30" s="141"/>
      <c r="J30" s="141"/>
      <c r="K30" s="141"/>
      <c r="L30" s="141"/>
      <c r="M30" s="141"/>
      <c r="N30" s="141"/>
      <c r="O30" s="141"/>
      <c r="P30" s="141"/>
      <c r="V30" t="s">
        <v>294</v>
      </c>
      <c r="W30">
        <v>58011</v>
      </c>
      <c r="X30" s="59">
        <v>58</v>
      </c>
      <c r="Y30" s="59">
        <v>11</v>
      </c>
      <c r="Z30" s="3" t="s">
        <v>495</v>
      </c>
      <c r="AB30" s="60" t="str">
        <f t="shared" si="1"/>
        <v> </v>
      </c>
    </row>
    <row r="31" spans="3:28" ht="15.75" customHeight="1" thickBot="1">
      <c r="C31" s="141" t="s">
        <v>897</v>
      </c>
      <c r="D31" s="141"/>
      <c r="E31" s="141"/>
      <c r="F31" s="141"/>
      <c r="G31" s="141"/>
      <c r="H31" s="141"/>
      <c r="I31" s="141"/>
      <c r="J31" s="141"/>
      <c r="K31" s="141"/>
      <c r="L31" s="141"/>
      <c r="M31" s="141"/>
      <c r="N31" s="141"/>
      <c r="O31" s="141"/>
      <c r="P31" s="141"/>
      <c r="V31" t="s">
        <v>213</v>
      </c>
      <c r="W31">
        <v>57004</v>
      </c>
      <c r="X31" s="59">
        <v>57</v>
      </c>
      <c r="Y31" s="59">
        <v>4</v>
      </c>
      <c r="Z31" s="3" t="s">
        <v>496</v>
      </c>
      <c r="AB31" s="60" t="str">
        <f t="shared" si="1"/>
        <v> </v>
      </c>
    </row>
    <row r="32" spans="3:28" ht="15.75" customHeight="1" thickBot="1">
      <c r="C32" s="141" t="s">
        <v>898</v>
      </c>
      <c r="D32" s="141"/>
      <c r="E32" s="141"/>
      <c r="F32" s="141"/>
      <c r="G32" s="141"/>
      <c r="H32" s="141"/>
      <c r="I32" s="141"/>
      <c r="J32" s="141"/>
      <c r="K32" s="141"/>
      <c r="L32" s="141"/>
      <c r="M32" s="141"/>
      <c r="N32" s="141"/>
      <c r="O32" s="141"/>
      <c r="P32" s="141"/>
      <c r="V32" t="s">
        <v>96</v>
      </c>
      <c r="W32">
        <v>60011</v>
      </c>
      <c r="X32" s="59">
        <v>60</v>
      </c>
      <c r="Y32" s="59">
        <v>11</v>
      </c>
      <c r="Z32" s="3" t="s">
        <v>497</v>
      </c>
      <c r="AB32" s="60" t="str">
        <f t="shared" si="1"/>
        <v> </v>
      </c>
    </row>
    <row r="33" spans="3:28" ht="15.75" customHeight="1" thickBot="1">
      <c r="C33" s="141" t="s">
        <v>899</v>
      </c>
      <c r="D33" s="141"/>
      <c r="E33" s="141"/>
      <c r="F33" s="141"/>
      <c r="G33" s="141"/>
      <c r="H33" s="141"/>
      <c r="I33" s="141"/>
      <c r="J33" s="141"/>
      <c r="K33" s="141"/>
      <c r="L33" s="141"/>
      <c r="M33" s="141"/>
      <c r="N33" s="141"/>
      <c r="O33" s="141"/>
      <c r="P33" s="141"/>
      <c r="V33" t="s">
        <v>97</v>
      </c>
      <c r="W33">
        <v>60012</v>
      </c>
      <c r="X33" s="59">
        <v>60</v>
      </c>
      <c r="Y33" s="59">
        <v>12</v>
      </c>
      <c r="Z33" s="3" t="s">
        <v>498</v>
      </c>
      <c r="AB33" s="60" t="str">
        <f t="shared" si="1"/>
        <v> </v>
      </c>
    </row>
    <row r="34" spans="3:28" ht="15.75" customHeight="1" thickBot="1">
      <c r="C34" s="141" t="s">
        <v>900</v>
      </c>
      <c r="D34" s="141"/>
      <c r="E34" s="141"/>
      <c r="F34" s="141"/>
      <c r="G34" s="141"/>
      <c r="H34" s="141"/>
      <c r="I34" s="141"/>
      <c r="J34" s="141"/>
      <c r="K34" s="141"/>
      <c r="L34" s="141"/>
      <c r="M34" s="141"/>
      <c r="N34" s="141"/>
      <c r="O34" s="141"/>
      <c r="P34" s="141"/>
      <c r="V34" t="s">
        <v>406</v>
      </c>
      <c r="W34">
        <v>56003</v>
      </c>
      <c r="X34" s="59">
        <v>56</v>
      </c>
      <c r="Y34" s="59">
        <v>3</v>
      </c>
      <c r="Z34" s="3" t="s">
        <v>499</v>
      </c>
      <c r="AB34" s="60" t="str">
        <f t="shared" si="1"/>
        <v> </v>
      </c>
    </row>
    <row r="35" spans="2:28" ht="16.5" thickBot="1">
      <c r="B35" s="141" t="s">
        <v>84</v>
      </c>
      <c r="C35" s="141"/>
      <c r="D35" s="141"/>
      <c r="E35" s="141"/>
      <c r="F35" s="141"/>
      <c r="G35" s="141"/>
      <c r="H35" s="141"/>
      <c r="I35" s="141"/>
      <c r="J35" s="141"/>
      <c r="K35" s="141"/>
      <c r="L35" s="141"/>
      <c r="M35" s="141"/>
      <c r="N35" s="141"/>
      <c r="O35" s="141"/>
      <c r="P35" s="141"/>
      <c r="V35" t="s">
        <v>407</v>
      </c>
      <c r="W35">
        <v>56004</v>
      </c>
      <c r="X35" s="59">
        <v>56</v>
      </c>
      <c r="Y35" s="59">
        <v>4</v>
      </c>
      <c r="Z35" s="3" t="s">
        <v>500</v>
      </c>
      <c r="AB35" s="60" t="str">
        <f t="shared" si="1"/>
        <v> </v>
      </c>
    </row>
    <row r="36" spans="2:28" ht="17.25" customHeight="1" thickBot="1">
      <c r="B36" s="141" t="s">
        <v>83</v>
      </c>
      <c r="C36" s="141"/>
      <c r="D36" s="141"/>
      <c r="E36" s="141"/>
      <c r="F36" s="141"/>
      <c r="G36" s="141"/>
      <c r="H36" s="141"/>
      <c r="I36" s="141"/>
      <c r="J36" s="141"/>
      <c r="K36" s="141"/>
      <c r="L36" s="141"/>
      <c r="M36" s="141"/>
      <c r="N36" s="141"/>
      <c r="O36" s="141"/>
      <c r="P36" s="141"/>
      <c r="V36" t="s">
        <v>408</v>
      </c>
      <c r="W36">
        <v>56006</v>
      </c>
      <c r="X36" s="59">
        <v>56</v>
      </c>
      <c r="Y36" s="59">
        <v>6</v>
      </c>
      <c r="Z36" s="3" t="s">
        <v>501</v>
      </c>
      <c r="AB36" s="60" t="str">
        <f t="shared" si="1"/>
        <v> </v>
      </c>
    </row>
    <row r="37" spans="2:28" ht="36" customHeight="1" thickBot="1">
      <c r="B37" s="141" t="s">
        <v>72</v>
      </c>
      <c r="C37" s="141"/>
      <c r="D37" s="141"/>
      <c r="E37" s="141"/>
      <c r="F37" s="141"/>
      <c r="G37" s="141"/>
      <c r="H37" s="141"/>
      <c r="I37" s="141"/>
      <c r="J37" s="141"/>
      <c r="K37" s="141"/>
      <c r="L37" s="141"/>
      <c r="M37" s="141"/>
      <c r="N37" s="141"/>
      <c r="O37" s="141"/>
      <c r="P37" s="141"/>
      <c r="V37" t="s">
        <v>409</v>
      </c>
      <c r="W37">
        <v>56005</v>
      </c>
      <c r="X37" s="59">
        <v>56</v>
      </c>
      <c r="Y37" s="59">
        <v>5</v>
      </c>
      <c r="Z37" s="3" t="s">
        <v>502</v>
      </c>
      <c r="AB37" s="60" t="str">
        <f t="shared" si="1"/>
        <v> </v>
      </c>
    </row>
    <row r="38" spans="2:28" ht="84.75" customHeight="1" thickBot="1">
      <c r="B38" s="142" t="s">
        <v>901</v>
      </c>
      <c r="C38" s="142"/>
      <c r="D38" s="142"/>
      <c r="E38" s="142"/>
      <c r="F38" s="142"/>
      <c r="G38" s="142"/>
      <c r="H38" s="142"/>
      <c r="I38" s="142"/>
      <c r="J38" s="142"/>
      <c r="K38" s="142"/>
      <c r="L38" s="142"/>
      <c r="M38" s="142"/>
      <c r="N38" s="142"/>
      <c r="O38" s="142"/>
      <c r="P38" s="142"/>
      <c r="V38" t="s">
        <v>178</v>
      </c>
      <c r="W38">
        <v>59002</v>
      </c>
      <c r="X38" s="59">
        <v>59</v>
      </c>
      <c r="Y38" s="59">
        <v>2</v>
      </c>
      <c r="Z38" s="3" t="s">
        <v>503</v>
      </c>
      <c r="AB38" s="60" t="str">
        <f t="shared" si="1"/>
        <v> </v>
      </c>
    </row>
    <row r="39" spans="2:28" ht="34.5" customHeight="1" thickBot="1">
      <c r="B39" s="142" t="s">
        <v>879</v>
      </c>
      <c r="C39" s="142"/>
      <c r="D39" s="142"/>
      <c r="E39" s="142"/>
      <c r="F39" s="142"/>
      <c r="G39" s="142"/>
      <c r="H39" s="142"/>
      <c r="I39" s="142"/>
      <c r="J39" s="142"/>
      <c r="K39" s="142"/>
      <c r="L39" s="142"/>
      <c r="M39" s="142"/>
      <c r="N39" s="142"/>
      <c r="O39" s="142"/>
      <c r="P39" s="142"/>
      <c r="V39" t="s">
        <v>295</v>
      </c>
      <c r="W39">
        <v>58012</v>
      </c>
      <c r="X39" s="59">
        <v>58</v>
      </c>
      <c r="Y39" s="59">
        <v>12</v>
      </c>
      <c r="Z39" s="3" t="s">
        <v>504</v>
      </c>
      <c r="AB39" s="60" t="str">
        <f t="shared" si="1"/>
        <v> </v>
      </c>
    </row>
    <row r="40" spans="2:28" ht="16.5" thickBot="1">
      <c r="B40" s="141" t="s">
        <v>71</v>
      </c>
      <c r="C40" s="141"/>
      <c r="D40" s="141"/>
      <c r="E40" s="141"/>
      <c r="F40" s="141"/>
      <c r="G40" s="141"/>
      <c r="H40" s="141"/>
      <c r="I40" s="141"/>
      <c r="J40" s="141"/>
      <c r="K40" s="141"/>
      <c r="L40" s="141"/>
      <c r="M40" s="141"/>
      <c r="N40" s="141"/>
      <c r="O40" s="141"/>
      <c r="P40" s="141"/>
      <c r="V40" t="s">
        <v>98</v>
      </c>
      <c r="W40">
        <v>60013</v>
      </c>
      <c r="X40" s="59">
        <v>60</v>
      </c>
      <c r="Y40" s="59">
        <v>13</v>
      </c>
      <c r="Z40" s="3" t="s">
        <v>505</v>
      </c>
      <c r="AB40" s="60" t="str">
        <f t="shared" si="1"/>
        <v> </v>
      </c>
    </row>
    <row r="41" spans="2:28" ht="99" customHeight="1" thickBot="1">
      <c r="B41" s="144" t="s">
        <v>875</v>
      </c>
      <c r="C41" s="144"/>
      <c r="D41" s="144"/>
      <c r="E41" s="144"/>
      <c r="F41" s="144"/>
      <c r="G41" s="144"/>
      <c r="H41" s="144"/>
      <c r="I41" s="144"/>
      <c r="J41" s="144"/>
      <c r="K41" s="144"/>
      <c r="L41" s="144"/>
      <c r="M41" s="144"/>
      <c r="N41" s="144"/>
      <c r="O41" s="144"/>
      <c r="P41" s="144"/>
      <c r="R41" s="145" t="s">
        <v>904</v>
      </c>
      <c r="S41" s="145"/>
      <c r="V41" t="s">
        <v>214</v>
      </c>
      <c r="W41">
        <v>57005</v>
      </c>
      <c r="X41" s="59">
        <v>57</v>
      </c>
      <c r="Y41" s="59">
        <v>5</v>
      </c>
      <c r="Z41" s="3" t="s">
        <v>506</v>
      </c>
      <c r="AB41" s="60" t="str">
        <f t="shared" si="1"/>
        <v> </v>
      </c>
    </row>
    <row r="42" spans="22:28" ht="4.5" customHeight="1">
      <c r="V42" t="s">
        <v>410</v>
      </c>
      <c r="W42">
        <v>56007</v>
      </c>
      <c r="X42" s="59">
        <v>56</v>
      </c>
      <c r="Y42" s="59">
        <v>7</v>
      </c>
      <c r="Z42" s="3" t="s">
        <v>507</v>
      </c>
      <c r="AB42" s="60" t="str">
        <f t="shared" si="1"/>
        <v> </v>
      </c>
    </row>
    <row r="43" spans="22:28" ht="16.5" hidden="1" thickBot="1">
      <c r="V43" t="s">
        <v>411</v>
      </c>
      <c r="W43">
        <v>56008</v>
      </c>
      <c r="X43" s="59">
        <v>56</v>
      </c>
      <c r="Y43" s="59">
        <v>8</v>
      </c>
      <c r="Z43" s="3" t="s">
        <v>508</v>
      </c>
      <c r="AB43" s="60" t="str">
        <f t="shared" si="1"/>
        <v> </v>
      </c>
    </row>
    <row r="44" spans="22:28" ht="16.5" hidden="1" thickBot="1">
      <c r="V44" t="s">
        <v>412</v>
      </c>
      <c r="W44">
        <v>56009</v>
      </c>
      <c r="X44" s="59">
        <v>56</v>
      </c>
      <c r="Y44" s="59">
        <v>9</v>
      </c>
      <c r="Z44" s="3" t="s">
        <v>509</v>
      </c>
      <c r="AB44" s="60" t="str">
        <f t="shared" si="1"/>
        <v> </v>
      </c>
    </row>
    <row r="45" spans="22:28" ht="16.5" hidden="1" thickBot="1">
      <c r="V45" t="s">
        <v>215</v>
      </c>
      <c r="W45">
        <v>57006</v>
      </c>
      <c r="X45" s="59">
        <v>57</v>
      </c>
      <c r="Y45" s="59">
        <v>6</v>
      </c>
      <c r="Z45" s="3" t="s">
        <v>510</v>
      </c>
      <c r="AB45" s="60" t="str">
        <f t="shared" si="1"/>
        <v> </v>
      </c>
    </row>
    <row r="46" spans="22:28" ht="16.5" hidden="1" thickBot="1">
      <c r="V46" t="s">
        <v>216</v>
      </c>
      <c r="W46">
        <v>57008</v>
      </c>
      <c r="X46" s="59">
        <v>57</v>
      </c>
      <c r="Y46" s="59">
        <v>8</v>
      </c>
      <c r="Z46" s="3" t="s">
        <v>511</v>
      </c>
      <c r="AB46" s="60" t="str">
        <f t="shared" si="1"/>
        <v> </v>
      </c>
    </row>
    <row r="47" spans="22:28" ht="16.5" hidden="1" thickBot="1">
      <c r="V47" t="s">
        <v>217</v>
      </c>
      <c r="W47">
        <v>57007</v>
      </c>
      <c r="X47" s="59">
        <v>57</v>
      </c>
      <c r="Y47" s="59">
        <v>7</v>
      </c>
      <c r="Z47" s="3" t="s">
        <v>512</v>
      </c>
      <c r="AB47" s="60" t="str">
        <f t="shared" si="1"/>
        <v> </v>
      </c>
    </row>
    <row r="48" spans="22:28" ht="16.5" hidden="1" thickBot="1">
      <c r="V48" t="s">
        <v>99</v>
      </c>
      <c r="W48">
        <v>60014</v>
      </c>
      <c r="X48" s="59">
        <v>60</v>
      </c>
      <c r="Y48" s="59">
        <v>14</v>
      </c>
      <c r="Z48" s="3" t="s">
        <v>513</v>
      </c>
      <c r="AB48" s="60" t="str">
        <f t="shared" si="1"/>
        <v> </v>
      </c>
    </row>
    <row r="49" spans="22:28" ht="16.5" hidden="1" thickBot="1">
      <c r="V49" t="s">
        <v>296</v>
      </c>
      <c r="W49">
        <v>58013</v>
      </c>
      <c r="X49" s="59">
        <v>58</v>
      </c>
      <c r="Y49" s="59">
        <v>13</v>
      </c>
      <c r="Z49" s="3" t="s">
        <v>514</v>
      </c>
      <c r="AB49" s="60" t="str">
        <f t="shared" si="1"/>
        <v> </v>
      </c>
    </row>
    <row r="50" spans="22:28" ht="16.5" hidden="1" thickBot="1">
      <c r="V50" t="s">
        <v>100</v>
      </c>
      <c r="W50">
        <v>60015</v>
      </c>
      <c r="X50" s="59">
        <v>60</v>
      </c>
      <c r="Y50" s="59">
        <v>15</v>
      </c>
      <c r="Z50" s="3" t="s">
        <v>515</v>
      </c>
      <c r="AB50" s="60" t="str">
        <f t="shared" si="1"/>
        <v> </v>
      </c>
    </row>
    <row r="51" spans="22:28" ht="16.5" hidden="1" thickBot="1">
      <c r="V51" t="s">
        <v>413</v>
      </c>
      <c r="W51">
        <v>56010</v>
      </c>
      <c r="X51" s="59">
        <v>56</v>
      </c>
      <c r="Y51" s="59">
        <v>10</v>
      </c>
      <c r="Z51" s="3" t="s">
        <v>516</v>
      </c>
      <c r="AB51" s="60" t="str">
        <f t="shared" si="1"/>
        <v> </v>
      </c>
    </row>
    <row r="52" spans="22:28" ht="16.5" hidden="1" thickBot="1">
      <c r="V52" t="s">
        <v>297</v>
      </c>
      <c r="W52">
        <v>58014</v>
      </c>
      <c r="X52" s="59">
        <v>58</v>
      </c>
      <c r="Y52" s="59">
        <v>14</v>
      </c>
      <c r="Z52" s="3" t="s">
        <v>517</v>
      </c>
      <c r="AB52" s="60" t="str">
        <f t="shared" si="1"/>
        <v> </v>
      </c>
    </row>
    <row r="53" spans="22:28" ht="16.5" hidden="1" thickBot="1">
      <c r="V53" t="s">
        <v>298</v>
      </c>
      <c r="W53">
        <v>58015</v>
      </c>
      <c r="X53" s="59">
        <v>58</v>
      </c>
      <c r="Y53" s="59">
        <v>15</v>
      </c>
      <c r="Z53" s="3" t="s">
        <v>518</v>
      </c>
      <c r="AB53" s="60" t="str">
        <f t="shared" si="1"/>
        <v> </v>
      </c>
    </row>
    <row r="54" spans="22:28" ht="16.5" hidden="1" thickBot="1">
      <c r="V54" t="s">
        <v>179</v>
      </c>
      <c r="W54">
        <v>59003</v>
      </c>
      <c r="X54" s="59">
        <v>59</v>
      </c>
      <c r="Y54" s="59">
        <v>3</v>
      </c>
      <c r="Z54" s="3" t="s">
        <v>519</v>
      </c>
      <c r="AB54" s="60" t="str">
        <f t="shared" si="1"/>
        <v> </v>
      </c>
    </row>
    <row r="55" spans="22:28" ht="16.5" hidden="1" thickBot="1">
      <c r="V55" t="s">
        <v>101</v>
      </c>
      <c r="W55">
        <v>60016</v>
      </c>
      <c r="X55" s="59">
        <v>60</v>
      </c>
      <c r="Y55" s="59">
        <v>16</v>
      </c>
      <c r="Z55" s="3" t="s">
        <v>520</v>
      </c>
      <c r="AB55" s="60" t="str">
        <f t="shared" si="1"/>
        <v> </v>
      </c>
    </row>
    <row r="56" spans="22:28" ht="16.5" hidden="1" thickBot="1">
      <c r="V56" t="s">
        <v>299</v>
      </c>
      <c r="W56">
        <v>58016</v>
      </c>
      <c r="X56" s="59">
        <v>58</v>
      </c>
      <c r="Y56" s="59">
        <v>16</v>
      </c>
      <c r="Z56" s="3" t="s">
        <v>521</v>
      </c>
      <c r="AB56" s="60" t="str">
        <f t="shared" si="1"/>
        <v> </v>
      </c>
    </row>
    <row r="57" spans="22:28" ht="16.5" hidden="1" thickBot="1">
      <c r="V57" t="s">
        <v>414</v>
      </c>
      <c r="W57">
        <v>56011</v>
      </c>
      <c r="X57" s="59">
        <v>56</v>
      </c>
      <c r="Y57" s="59">
        <v>11</v>
      </c>
      <c r="Z57" s="3" t="s">
        <v>522</v>
      </c>
      <c r="AB57" s="60" t="str">
        <f t="shared" si="1"/>
        <v> </v>
      </c>
    </row>
    <row r="58" spans="22:28" ht="16.5" hidden="1" thickBot="1">
      <c r="V58" t="s">
        <v>415</v>
      </c>
      <c r="W58">
        <v>56012</v>
      </c>
      <c r="X58" s="59">
        <v>56</v>
      </c>
      <c r="Y58" s="59">
        <v>12</v>
      </c>
      <c r="Z58" s="3" t="s">
        <v>523</v>
      </c>
      <c r="AB58" s="60" t="str">
        <f t="shared" si="1"/>
        <v> </v>
      </c>
    </row>
    <row r="59" spans="22:28" ht="16.5" hidden="1" thickBot="1">
      <c r="V59" t="s">
        <v>218</v>
      </c>
      <c r="W59">
        <v>57009</v>
      </c>
      <c r="X59" s="59">
        <v>57</v>
      </c>
      <c r="Y59" s="59">
        <v>9</v>
      </c>
      <c r="Z59" s="3" t="s">
        <v>524</v>
      </c>
      <c r="AB59" s="60" t="str">
        <f t="shared" si="1"/>
        <v> </v>
      </c>
    </row>
    <row r="60" spans="22:28" ht="16.5" hidden="1" thickBot="1">
      <c r="V60" t="s">
        <v>219</v>
      </c>
      <c r="W60">
        <v>57010</v>
      </c>
      <c r="X60" s="59">
        <v>57</v>
      </c>
      <c r="Y60" s="59">
        <v>10</v>
      </c>
      <c r="Z60" s="3" t="s">
        <v>525</v>
      </c>
      <c r="AB60" s="60" t="str">
        <f t="shared" si="1"/>
        <v> </v>
      </c>
    </row>
    <row r="61" spans="22:28" ht="16.5" hidden="1" thickBot="1">
      <c r="V61" t="s">
        <v>300</v>
      </c>
      <c r="W61">
        <v>58017</v>
      </c>
      <c r="X61" s="59">
        <v>58</v>
      </c>
      <c r="Y61" s="59">
        <v>17</v>
      </c>
      <c r="Z61" s="3" t="s">
        <v>526</v>
      </c>
      <c r="AB61" s="60" t="str">
        <f t="shared" si="1"/>
        <v> </v>
      </c>
    </row>
    <row r="62" spans="22:28" ht="16.5" hidden="1" thickBot="1">
      <c r="V62" t="s">
        <v>301</v>
      </c>
      <c r="W62">
        <v>58018</v>
      </c>
      <c r="X62" s="59">
        <v>58</v>
      </c>
      <c r="Y62" s="59">
        <v>18</v>
      </c>
      <c r="Z62" s="3" t="s">
        <v>527</v>
      </c>
      <c r="AB62" s="60" t="str">
        <f t="shared" si="1"/>
        <v> </v>
      </c>
    </row>
    <row r="63" spans="22:28" ht="16.5" hidden="1" thickBot="1">
      <c r="V63" t="s">
        <v>416</v>
      </c>
      <c r="W63">
        <v>56013</v>
      </c>
      <c r="X63" s="59">
        <v>56</v>
      </c>
      <c r="Y63" s="59">
        <v>13</v>
      </c>
      <c r="Z63" s="3" t="s">
        <v>528</v>
      </c>
      <c r="AB63" s="60" t="str">
        <f t="shared" si="1"/>
        <v> </v>
      </c>
    </row>
    <row r="64" spans="22:28" ht="16.5" hidden="1" thickBot="1">
      <c r="V64" t="s">
        <v>417</v>
      </c>
      <c r="W64">
        <v>56014</v>
      </c>
      <c r="X64" s="59">
        <v>56</v>
      </c>
      <c r="Y64" s="59">
        <v>14</v>
      </c>
      <c r="Z64" s="3" t="s">
        <v>529</v>
      </c>
      <c r="AB64" s="60" t="str">
        <f t="shared" si="1"/>
        <v> </v>
      </c>
    </row>
    <row r="65" spans="22:28" ht="16.5" hidden="1" thickBot="1">
      <c r="V65" t="s">
        <v>302</v>
      </c>
      <c r="W65">
        <v>58019</v>
      </c>
      <c r="X65" s="59">
        <v>58</v>
      </c>
      <c r="Y65" s="59">
        <v>19</v>
      </c>
      <c r="Z65" s="3" t="s">
        <v>530</v>
      </c>
      <c r="AB65" s="60" t="str">
        <f t="shared" si="1"/>
        <v> </v>
      </c>
    </row>
    <row r="66" spans="22:28" ht="16.5" hidden="1" thickBot="1">
      <c r="V66" t="s">
        <v>418</v>
      </c>
      <c r="W66">
        <v>56015</v>
      </c>
      <c r="X66" s="59">
        <v>56</v>
      </c>
      <c r="Y66" s="59">
        <v>15</v>
      </c>
      <c r="Z66" s="3" t="s">
        <v>531</v>
      </c>
      <c r="AB66" s="60" t="str">
        <f t="shared" si="1"/>
        <v> </v>
      </c>
    </row>
    <row r="67" spans="22:28" ht="16.5" hidden="1" thickBot="1">
      <c r="V67" t="s">
        <v>419</v>
      </c>
      <c r="W67">
        <v>56016</v>
      </c>
      <c r="X67" s="59">
        <v>56</v>
      </c>
      <c r="Y67" s="59">
        <v>16</v>
      </c>
      <c r="Z67" s="3" t="s">
        <v>532</v>
      </c>
      <c r="AB67" s="60" t="str">
        <f t="shared" si="1"/>
        <v> </v>
      </c>
    </row>
    <row r="68" spans="22:28" ht="16.5" hidden="1" thickBot="1">
      <c r="V68" t="s">
        <v>303</v>
      </c>
      <c r="W68">
        <v>58020</v>
      </c>
      <c r="X68" s="59">
        <v>58</v>
      </c>
      <c r="Y68" s="59">
        <v>20</v>
      </c>
      <c r="Z68" s="3" t="s">
        <v>533</v>
      </c>
      <c r="AB68" s="60" t="str">
        <f t="shared" si="1"/>
        <v> </v>
      </c>
    </row>
    <row r="69" spans="22:28" ht="16.5" hidden="1" thickBot="1">
      <c r="V69" t="s">
        <v>102</v>
      </c>
      <c r="W69">
        <v>60017</v>
      </c>
      <c r="X69" s="59">
        <v>60</v>
      </c>
      <c r="Y69" s="59">
        <v>17</v>
      </c>
      <c r="Z69" s="3" t="s">
        <v>534</v>
      </c>
      <c r="AB69" s="60" t="str">
        <f t="shared" si="1"/>
        <v> </v>
      </c>
    </row>
    <row r="70" spans="22:28" ht="16.5" hidden="1" thickBot="1">
      <c r="V70" t="s">
        <v>103</v>
      </c>
      <c r="W70">
        <v>60018</v>
      </c>
      <c r="X70" s="59">
        <v>60</v>
      </c>
      <c r="Y70" s="59">
        <v>18</v>
      </c>
      <c r="Z70" s="3" t="s">
        <v>535</v>
      </c>
      <c r="AB70" s="60" t="str">
        <f t="shared" si="1"/>
        <v> </v>
      </c>
    </row>
    <row r="71" spans="22:28" ht="16.5" hidden="1" thickBot="1">
      <c r="V71" t="s">
        <v>304</v>
      </c>
      <c r="W71">
        <v>58021</v>
      </c>
      <c r="X71" s="59">
        <v>58</v>
      </c>
      <c r="Y71" s="59">
        <v>21</v>
      </c>
      <c r="Z71" s="3" t="s">
        <v>536</v>
      </c>
      <c r="AB71" s="60" t="str">
        <f t="shared" si="1"/>
        <v> </v>
      </c>
    </row>
    <row r="72" spans="22:28" ht="16.5" hidden="1" thickBot="1">
      <c r="V72" t="s">
        <v>220</v>
      </c>
      <c r="W72">
        <v>57011</v>
      </c>
      <c r="X72" s="59">
        <v>57</v>
      </c>
      <c r="Y72" s="59">
        <v>11</v>
      </c>
      <c r="Z72" s="3" t="s">
        <v>537</v>
      </c>
      <c r="AB72" s="60" t="str">
        <f t="shared" si="1"/>
        <v> </v>
      </c>
    </row>
    <row r="73" spans="22:28" ht="16.5" hidden="1" thickBot="1">
      <c r="V73" t="s">
        <v>221</v>
      </c>
      <c r="W73">
        <v>57012</v>
      </c>
      <c r="X73" s="59">
        <v>57</v>
      </c>
      <c r="Y73" s="59">
        <v>12</v>
      </c>
      <c r="Z73" s="3" t="s">
        <v>538</v>
      </c>
      <c r="AB73" s="60" t="str">
        <f t="shared" si="1"/>
        <v> </v>
      </c>
    </row>
    <row r="74" spans="22:28" ht="16.5" hidden="1" thickBot="1">
      <c r="V74" t="s">
        <v>104</v>
      </c>
      <c r="W74">
        <v>60019</v>
      </c>
      <c r="X74" s="59">
        <v>60</v>
      </c>
      <c r="Y74" s="59">
        <v>19</v>
      </c>
      <c r="Z74" s="3" t="s">
        <v>539</v>
      </c>
      <c r="AB74" s="60" t="str">
        <f t="shared" si="1"/>
        <v> </v>
      </c>
    </row>
    <row r="75" spans="22:28" ht="16.5" hidden="1" thickBot="1">
      <c r="V75" t="s">
        <v>222</v>
      </c>
      <c r="W75">
        <v>57013</v>
      </c>
      <c r="X75" s="59">
        <v>57</v>
      </c>
      <c r="Y75" s="59">
        <v>13</v>
      </c>
      <c r="Z75" s="3" t="s">
        <v>540</v>
      </c>
      <c r="AB75" s="60" t="str">
        <f t="shared" si="1"/>
        <v> </v>
      </c>
    </row>
    <row r="76" spans="22:28" ht="16.5" hidden="1" thickBot="1">
      <c r="V76" t="s">
        <v>305</v>
      </c>
      <c r="W76">
        <v>58022</v>
      </c>
      <c r="X76" s="59">
        <v>58</v>
      </c>
      <c r="Y76" s="59">
        <v>22</v>
      </c>
      <c r="Z76" s="3" t="s">
        <v>541</v>
      </c>
      <c r="AB76" s="60" t="str">
        <f t="shared" si="1"/>
        <v> </v>
      </c>
    </row>
    <row r="77" spans="22:28" ht="16.5" hidden="1" thickBot="1">
      <c r="V77" t="s">
        <v>306</v>
      </c>
      <c r="W77">
        <v>58023</v>
      </c>
      <c r="X77" s="59">
        <v>58</v>
      </c>
      <c r="Y77" s="59">
        <v>23</v>
      </c>
      <c r="Z77" s="3" t="s">
        <v>542</v>
      </c>
      <c r="AB77" s="60" t="str">
        <f t="shared" si="1"/>
        <v> </v>
      </c>
    </row>
    <row r="78" spans="22:28" ht="16.5" hidden="1" thickBot="1">
      <c r="V78" t="s">
        <v>307</v>
      </c>
      <c r="W78">
        <v>58025</v>
      </c>
      <c r="X78" s="59">
        <v>58</v>
      </c>
      <c r="Y78" s="59">
        <v>25</v>
      </c>
      <c r="Z78" s="3" t="s">
        <v>543</v>
      </c>
      <c r="AB78" s="60" t="str">
        <f t="shared" si="1"/>
        <v> </v>
      </c>
    </row>
    <row r="79" spans="22:28" ht="16.5" hidden="1" thickBot="1">
      <c r="V79" t="s">
        <v>223</v>
      </c>
      <c r="W79">
        <v>57015</v>
      </c>
      <c r="X79" s="59">
        <v>57</v>
      </c>
      <c r="Y79" s="59">
        <v>15</v>
      </c>
      <c r="Z79" s="3" t="s">
        <v>544</v>
      </c>
      <c r="AB79" s="60" t="str">
        <f t="shared" si="1"/>
        <v> </v>
      </c>
    </row>
    <row r="80" spans="22:28" ht="16.5" hidden="1" thickBot="1">
      <c r="V80" t="s">
        <v>420</v>
      </c>
      <c r="W80">
        <v>56017</v>
      </c>
      <c r="X80" s="59">
        <v>56</v>
      </c>
      <c r="Y80" s="59">
        <v>17</v>
      </c>
      <c r="Z80" s="3" t="s">
        <v>545</v>
      </c>
      <c r="AB80" s="60" t="str">
        <f t="shared" si="1"/>
        <v> </v>
      </c>
    </row>
    <row r="81" spans="22:28" ht="16.5" hidden="1" thickBot="1">
      <c r="V81" t="s">
        <v>180</v>
      </c>
      <c r="W81">
        <v>59004</v>
      </c>
      <c r="X81" s="59">
        <v>59</v>
      </c>
      <c r="Y81" s="59">
        <v>4</v>
      </c>
      <c r="Z81" s="3" t="s">
        <v>546</v>
      </c>
      <c r="AB81" s="60" t="str">
        <f t="shared" si="1"/>
        <v> </v>
      </c>
    </row>
    <row r="82" spans="22:28" ht="16.5" hidden="1" thickBot="1">
      <c r="V82" t="s">
        <v>105</v>
      </c>
      <c r="W82">
        <v>60020</v>
      </c>
      <c r="X82" s="59">
        <v>60</v>
      </c>
      <c r="Y82" s="59">
        <v>20</v>
      </c>
      <c r="Z82" s="3" t="s">
        <v>547</v>
      </c>
      <c r="AB82" s="60" t="str">
        <f t="shared" si="1"/>
        <v> </v>
      </c>
    </row>
    <row r="83" spans="22:28" ht="16.5" hidden="1" thickBot="1">
      <c r="V83" t="s">
        <v>224</v>
      </c>
      <c r="W83">
        <v>57014</v>
      </c>
      <c r="X83" s="59">
        <v>57</v>
      </c>
      <c r="Y83" s="59">
        <v>14</v>
      </c>
      <c r="Z83" s="3" t="s">
        <v>548</v>
      </c>
      <c r="AB83" s="60" t="str">
        <f t="shared" si="1"/>
        <v> </v>
      </c>
    </row>
    <row r="84" spans="22:28" ht="16.5" hidden="1" thickBot="1">
      <c r="V84" t="s">
        <v>308</v>
      </c>
      <c r="W84">
        <v>58024</v>
      </c>
      <c r="X84" s="59">
        <v>58</v>
      </c>
      <c r="Y84" s="59">
        <v>24</v>
      </c>
      <c r="Z84" s="3" t="s">
        <v>549</v>
      </c>
      <c r="AB84" s="60" t="str">
        <f t="shared" si="1"/>
        <v> </v>
      </c>
    </row>
    <row r="85" spans="22:28" ht="16.5" hidden="1" thickBot="1">
      <c r="V85" t="s">
        <v>106</v>
      </c>
      <c r="W85">
        <v>60021</v>
      </c>
      <c r="X85" s="59">
        <v>60</v>
      </c>
      <c r="Y85" s="59">
        <v>21</v>
      </c>
      <c r="Z85" s="3" t="s">
        <v>550</v>
      </c>
      <c r="AB85" s="60" t="str">
        <f t="shared" si="1"/>
        <v> </v>
      </c>
    </row>
    <row r="86" spans="22:28" ht="16.5" hidden="1" thickBot="1">
      <c r="V86" t="s">
        <v>421</v>
      </c>
      <c r="W86">
        <v>56018</v>
      </c>
      <c r="X86" s="59">
        <v>56</v>
      </c>
      <c r="Y86" s="59">
        <v>18</v>
      </c>
      <c r="Z86" s="3" t="s">
        <v>551</v>
      </c>
      <c r="AB86" s="60" t="str">
        <f t="shared" si="1"/>
        <v> </v>
      </c>
    </row>
    <row r="87" spans="22:28" ht="16.5" hidden="1" thickBot="1">
      <c r="V87" t="s">
        <v>107</v>
      </c>
      <c r="W87">
        <v>60023</v>
      </c>
      <c r="X87" s="59">
        <v>60</v>
      </c>
      <c r="Y87" s="59">
        <v>23</v>
      </c>
      <c r="Z87" s="3" t="s">
        <v>552</v>
      </c>
      <c r="AB87" s="60" t="str">
        <f t="shared" si="1"/>
        <v> </v>
      </c>
    </row>
    <row r="88" spans="22:28" ht="16.5" hidden="1" thickBot="1">
      <c r="V88" t="s">
        <v>108</v>
      </c>
      <c r="W88">
        <v>60022</v>
      </c>
      <c r="X88" s="59">
        <v>60</v>
      </c>
      <c r="Y88" s="59">
        <v>22</v>
      </c>
      <c r="Z88" s="3" t="s">
        <v>553</v>
      </c>
      <c r="AB88" s="60" t="str">
        <f t="shared" si="1"/>
        <v> </v>
      </c>
    </row>
    <row r="89" spans="22:28" ht="16.5" hidden="1" thickBot="1">
      <c r="V89" t="s">
        <v>309</v>
      </c>
      <c r="W89">
        <v>58026</v>
      </c>
      <c r="X89" s="59">
        <v>58</v>
      </c>
      <c r="Y89" s="59">
        <v>26</v>
      </c>
      <c r="Z89" s="3" t="s">
        <v>554</v>
      </c>
      <c r="AB89" s="60" t="str">
        <f t="shared" si="1"/>
        <v> </v>
      </c>
    </row>
    <row r="90" spans="22:28" ht="16.5" hidden="1" thickBot="1">
      <c r="V90" t="s">
        <v>109</v>
      </c>
      <c r="W90">
        <v>60024</v>
      </c>
      <c r="X90" s="59">
        <v>60</v>
      </c>
      <c r="Y90" s="59">
        <v>24</v>
      </c>
      <c r="Z90" s="3" t="s">
        <v>555</v>
      </c>
      <c r="AB90" s="60" t="str">
        <f t="shared" si="1"/>
        <v> </v>
      </c>
    </row>
    <row r="91" spans="22:28" ht="16.5" hidden="1" thickBot="1">
      <c r="V91" t="s">
        <v>422</v>
      </c>
      <c r="W91">
        <v>56019</v>
      </c>
      <c r="X91" s="59">
        <v>56</v>
      </c>
      <c r="Y91" s="59">
        <v>19</v>
      </c>
      <c r="Z91" s="3" t="s">
        <v>556</v>
      </c>
      <c r="AB91" s="60" t="str">
        <f t="shared" si="1"/>
        <v> </v>
      </c>
    </row>
    <row r="92" spans="22:28" ht="16.5" hidden="1" thickBot="1">
      <c r="V92" t="s">
        <v>423</v>
      </c>
      <c r="W92">
        <v>56020</v>
      </c>
      <c r="X92" s="59">
        <v>56</v>
      </c>
      <c r="Y92" s="59">
        <v>20</v>
      </c>
      <c r="Z92" s="3" t="s">
        <v>557</v>
      </c>
      <c r="AB92" s="60" t="str">
        <f t="shared" si="1"/>
        <v> </v>
      </c>
    </row>
    <row r="93" spans="22:28" ht="16.5" hidden="1" thickBot="1">
      <c r="V93" t="s">
        <v>110</v>
      </c>
      <c r="W93">
        <v>60025</v>
      </c>
      <c r="X93" s="59">
        <v>60</v>
      </c>
      <c r="Y93" s="59">
        <v>25</v>
      </c>
      <c r="Z93" s="3" t="s">
        <v>558</v>
      </c>
      <c r="AB93" s="60" t="str">
        <f aca="true" t="shared" si="2" ref="AB93:AB156">IF(Z93=V93," ","ERRORE")</f>
        <v> </v>
      </c>
    </row>
    <row r="94" spans="22:28" ht="16.5" hidden="1" thickBot="1">
      <c r="V94" t="s">
        <v>310</v>
      </c>
      <c r="W94">
        <v>58027</v>
      </c>
      <c r="X94" s="59">
        <v>58</v>
      </c>
      <c r="Y94" s="59">
        <v>27</v>
      </c>
      <c r="Z94" s="3" t="s">
        <v>559</v>
      </c>
      <c r="AB94" s="60" t="str">
        <f t="shared" si="2"/>
        <v> </v>
      </c>
    </row>
    <row r="95" spans="22:28" ht="16.5" hidden="1" thickBot="1">
      <c r="V95" t="s">
        <v>311</v>
      </c>
      <c r="W95">
        <v>58028</v>
      </c>
      <c r="X95" s="59">
        <v>58</v>
      </c>
      <c r="Y95" s="59">
        <v>28</v>
      </c>
      <c r="Z95" s="3" t="s">
        <v>560</v>
      </c>
      <c r="AB95" s="60" t="str">
        <f t="shared" si="2"/>
        <v> </v>
      </c>
    </row>
    <row r="96" spans="22:28" ht="16.5" hidden="1" thickBot="1">
      <c r="V96" t="s">
        <v>111</v>
      </c>
      <c r="W96">
        <v>60026</v>
      </c>
      <c r="X96" s="59">
        <v>60</v>
      </c>
      <c r="Y96" s="59">
        <v>26</v>
      </c>
      <c r="Z96" s="3" t="s">
        <v>561</v>
      </c>
      <c r="AB96" s="60" t="str">
        <f t="shared" si="2"/>
        <v> </v>
      </c>
    </row>
    <row r="97" spans="22:28" ht="16.5" hidden="1" thickBot="1">
      <c r="V97" t="s">
        <v>312</v>
      </c>
      <c r="W97">
        <v>58029</v>
      </c>
      <c r="X97" s="59">
        <v>58</v>
      </c>
      <c r="Y97" s="59">
        <v>29</v>
      </c>
      <c r="Z97" s="3" t="s">
        <v>562</v>
      </c>
      <c r="AB97" s="60" t="str">
        <f t="shared" si="2"/>
        <v> </v>
      </c>
    </row>
    <row r="98" spans="22:28" ht="16.5" hidden="1" thickBot="1">
      <c r="V98" t="s">
        <v>313</v>
      </c>
      <c r="W98">
        <v>58118</v>
      </c>
      <c r="X98" s="59">
        <v>58</v>
      </c>
      <c r="Y98" s="59">
        <v>118</v>
      </c>
      <c r="Z98" s="3" t="s">
        <v>563</v>
      </c>
      <c r="AB98" s="60" t="str">
        <f t="shared" si="2"/>
        <v> </v>
      </c>
    </row>
    <row r="99" spans="22:28" ht="16.5" hidden="1" thickBot="1">
      <c r="V99" t="s">
        <v>314</v>
      </c>
      <c r="W99">
        <v>58030</v>
      </c>
      <c r="X99" s="59">
        <v>58</v>
      </c>
      <c r="Y99" s="59">
        <v>30</v>
      </c>
      <c r="Z99" s="3" t="s">
        <v>564</v>
      </c>
      <c r="AB99" s="60" t="str">
        <f t="shared" si="2"/>
        <v> </v>
      </c>
    </row>
    <row r="100" spans="22:28" ht="16.5" hidden="1" thickBot="1">
      <c r="V100" t="s">
        <v>315</v>
      </c>
      <c r="W100">
        <v>58031</v>
      </c>
      <c r="X100" s="59">
        <v>58</v>
      </c>
      <c r="Y100" s="59">
        <v>31</v>
      </c>
      <c r="Z100" s="3" t="s">
        <v>565</v>
      </c>
      <c r="AB100" s="60" t="str">
        <f t="shared" si="2"/>
        <v> </v>
      </c>
    </row>
    <row r="101" spans="22:28" ht="16.5" hidden="1" thickBot="1">
      <c r="V101" t="s">
        <v>181</v>
      </c>
      <c r="W101">
        <v>59005</v>
      </c>
      <c r="X101" s="59">
        <v>59</v>
      </c>
      <c r="Y101" s="59">
        <v>5</v>
      </c>
      <c r="Z101" s="3" t="s">
        <v>566</v>
      </c>
      <c r="AB101" s="60" t="str">
        <f t="shared" si="2"/>
        <v> </v>
      </c>
    </row>
    <row r="102" spans="22:28" ht="16.5" hidden="1" thickBot="1">
      <c r="V102" t="s">
        <v>225</v>
      </c>
      <c r="W102">
        <v>57016</v>
      </c>
      <c r="X102" s="59">
        <v>57</v>
      </c>
      <c r="Y102" s="59">
        <v>16</v>
      </c>
      <c r="Z102" s="3" t="s">
        <v>567</v>
      </c>
      <c r="AB102" s="60" t="str">
        <f t="shared" si="2"/>
        <v> </v>
      </c>
    </row>
    <row r="103" spans="22:28" ht="16.5" hidden="1" thickBot="1">
      <c r="V103" t="s">
        <v>226</v>
      </c>
      <c r="W103">
        <v>57017</v>
      </c>
      <c r="X103" s="59">
        <v>57</v>
      </c>
      <c r="Y103" s="59">
        <v>17</v>
      </c>
      <c r="Z103" s="3" t="s">
        <v>568</v>
      </c>
      <c r="AB103" s="60" t="str">
        <f t="shared" si="2"/>
        <v> </v>
      </c>
    </row>
    <row r="104" spans="22:28" ht="16.5" hidden="1" thickBot="1">
      <c r="V104" t="s">
        <v>424</v>
      </c>
      <c r="W104">
        <v>56021</v>
      </c>
      <c r="X104" s="59">
        <v>56</v>
      </c>
      <c r="Y104" s="59">
        <v>21</v>
      </c>
      <c r="Z104" s="3" t="s">
        <v>569</v>
      </c>
      <c r="AB104" s="60" t="str">
        <f t="shared" si="2"/>
        <v> </v>
      </c>
    </row>
    <row r="105" spans="22:28" ht="16.5" hidden="1" thickBot="1">
      <c r="V105" t="s">
        <v>316</v>
      </c>
      <c r="W105">
        <v>58032</v>
      </c>
      <c r="X105" s="59">
        <v>58</v>
      </c>
      <c r="Y105" s="59">
        <v>32</v>
      </c>
      <c r="Z105" s="3" t="s">
        <v>570</v>
      </c>
      <c r="AB105" s="60" t="str">
        <f t="shared" si="2"/>
        <v> </v>
      </c>
    </row>
    <row r="106" spans="22:28" ht="16.5" hidden="1" thickBot="1">
      <c r="V106" t="s">
        <v>425</v>
      </c>
      <c r="W106">
        <v>56022</v>
      </c>
      <c r="X106" s="59">
        <v>56</v>
      </c>
      <c r="Y106" s="59">
        <v>22</v>
      </c>
      <c r="Z106" s="3" t="s">
        <v>571</v>
      </c>
      <c r="AB106" s="60" t="str">
        <f t="shared" si="2"/>
        <v> </v>
      </c>
    </row>
    <row r="107" spans="22:28" ht="16.5" hidden="1" thickBot="1">
      <c r="V107" t="s">
        <v>317</v>
      </c>
      <c r="W107">
        <v>58033</v>
      </c>
      <c r="X107" s="59">
        <v>58</v>
      </c>
      <c r="Y107" s="59">
        <v>33</v>
      </c>
      <c r="Z107" s="3" t="s">
        <v>572</v>
      </c>
      <c r="AB107" s="60" t="str">
        <f t="shared" si="2"/>
        <v> </v>
      </c>
    </row>
    <row r="108" spans="22:28" ht="16.5" hidden="1" thickBot="1">
      <c r="V108" t="s">
        <v>112</v>
      </c>
      <c r="W108">
        <v>60027</v>
      </c>
      <c r="X108" s="59">
        <v>60</v>
      </c>
      <c r="Y108" s="59">
        <v>27</v>
      </c>
      <c r="Z108" s="3" t="s">
        <v>573</v>
      </c>
      <c r="AB108" s="60" t="str">
        <f t="shared" si="2"/>
        <v> </v>
      </c>
    </row>
    <row r="109" spans="22:28" ht="16.5" hidden="1" thickBot="1">
      <c r="V109" t="s">
        <v>227</v>
      </c>
      <c r="W109">
        <v>57018</v>
      </c>
      <c r="X109" s="59">
        <v>57</v>
      </c>
      <c r="Y109" s="59">
        <v>18</v>
      </c>
      <c r="Z109" s="3" t="s">
        <v>574</v>
      </c>
      <c r="AB109" s="60" t="str">
        <f t="shared" si="2"/>
        <v> </v>
      </c>
    </row>
    <row r="110" spans="22:28" ht="16.5" hidden="1" thickBot="1">
      <c r="V110" t="s">
        <v>228</v>
      </c>
      <c r="W110">
        <v>57019</v>
      </c>
      <c r="X110" s="59">
        <v>57</v>
      </c>
      <c r="Y110" s="59">
        <v>19</v>
      </c>
      <c r="Z110" s="3" t="s">
        <v>575</v>
      </c>
      <c r="AB110" s="60" t="str">
        <f t="shared" si="2"/>
        <v> </v>
      </c>
    </row>
    <row r="111" spans="22:28" ht="16.5" hidden="1" thickBot="1">
      <c r="V111" t="s">
        <v>113</v>
      </c>
      <c r="W111">
        <v>60029</v>
      </c>
      <c r="X111" s="59">
        <v>60</v>
      </c>
      <c r="Y111" s="59">
        <v>29</v>
      </c>
      <c r="Z111" s="3" t="s">
        <v>576</v>
      </c>
      <c r="AB111" s="60" t="str">
        <f t="shared" si="2"/>
        <v> </v>
      </c>
    </row>
    <row r="112" spans="22:28" ht="16.5" hidden="1" thickBot="1">
      <c r="V112" t="s">
        <v>318</v>
      </c>
      <c r="W112">
        <v>58034</v>
      </c>
      <c r="X112" s="59">
        <v>58</v>
      </c>
      <c r="Y112" s="59">
        <v>34</v>
      </c>
      <c r="Z112" s="3" t="s">
        <v>577</v>
      </c>
      <c r="AB112" s="60" t="str">
        <f t="shared" si="2"/>
        <v> </v>
      </c>
    </row>
    <row r="113" spans="22:28" ht="16.5" hidden="1" thickBot="1">
      <c r="V113" t="s">
        <v>229</v>
      </c>
      <c r="W113">
        <v>57020</v>
      </c>
      <c r="X113" s="59">
        <v>57</v>
      </c>
      <c r="Y113" s="59">
        <v>20</v>
      </c>
      <c r="Z113" s="3" t="s">
        <v>578</v>
      </c>
      <c r="AB113" s="60" t="str">
        <f t="shared" si="2"/>
        <v> </v>
      </c>
    </row>
    <row r="114" spans="22:28" ht="16.5" hidden="1" thickBot="1">
      <c r="V114" t="s">
        <v>114</v>
      </c>
      <c r="W114">
        <v>60028</v>
      </c>
      <c r="X114" s="59">
        <v>60</v>
      </c>
      <c r="Y114" s="59">
        <v>28</v>
      </c>
      <c r="Z114" s="3" t="s">
        <v>579</v>
      </c>
      <c r="AB114" s="60" t="str">
        <f t="shared" si="2"/>
        <v> </v>
      </c>
    </row>
    <row r="115" spans="22:28" ht="16.5" hidden="1" thickBot="1">
      <c r="V115" t="s">
        <v>230</v>
      </c>
      <c r="W115">
        <v>57021</v>
      </c>
      <c r="X115" s="59">
        <v>57</v>
      </c>
      <c r="Y115" s="59">
        <v>21</v>
      </c>
      <c r="Z115" s="3" t="s">
        <v>580</v>
      </c>
      <c r="AB115" s="60" t="str">
        <f t="shared" si="2"/>
        <v> </v>
      </c>
    </row>
    <row r="116" spans="22:28" ht="16.5" hidden="1" thickBot="1">
      <c r="V116" t="s">
        <v>231</v>
      </c>
      <c r="W116">
        <v>57022</v>
      </c>
      <c r="X116" s="59">
        <v>57</v>
      </c>
      <c r="Y116" s="59">
        <v>22</v>
      </c>
      <c r="Z116" s="3" t="s">
        <v>581</v>
      </c>
      <c r="AB116" s="60" t="str">
        <f t="shared" si="2"/>
        <v> </v>
      </c>
    </row>
    <row r="117" spans="22:28" ht="16.5" hidden="1" thickBot="1">
      <c r="V117" t="s">
        <v>319</v>
      </c>
      <c r="W117">
        <v>58035</v>
      </c>
      <c r="X117" s="59">
        <v>58</v>
      </c>
      <c r="Y117" s="59">
        <v>35</v>
      </c>
      <c r="Z117" s="3" t="s">
        <v>582</v>
      </c>
      <c r="AB117" s="60" t="str">
        <f t="shared" si="2"/>
        <v> </v>
      </c>
    </row>
    <row r="118" spans="22:28" ht="16.5" hidden="1" thickBot="1">
      <c r="V118" t="s">
        <v>232</v>
      </c>
      <c r="W118">
        <v>57023</v>
      </c>
      <c r="X118" s="59">
        <v>57</v>
      </c>
      <c r="Y118" s="59">
        <v>23</v>
      </c>
      <c r="Z118" s="3" t="s">
        <v>583</v>
      </c>
      <c r="AB118" s="60" t="str">
        <f t="shared" si="2"/>
        <v> </v>
      </c>
    </row>
    <row r="119" spans="22:28" ht="16.5" hidden="1" thickBot="1">
      <c r="V119" t="s">
        <v>233</v>
      </c>
      <c r="W119">
        <v>57024</v>
      </c>
      <c r="X119" s="59">
        <v>57</v>
      </c>
      <c r="Y119" s="59">
        <v>24</v>
      </c>
      <c r="Z119" s="3" t="s">
        <v>584</v>
      </c>
      <c r="AB119" s="60" t="str">
        <f t="shared" si="2"/>
        <v> </v>
      </c>
    </row>
    <row r="120" spans="22:28" ht="16.5" hidden="1" thickBot="1">
      <c r="V120" t="s">
        <v>234</v>
      </c>
      <c r="W120">
        <v>57025</v>
      </c>
      <c r="X120" s="59">
        <v>57</v>
      </c>
      <c r="Y120" s="59">
        <v>25</v>
      </c>
      <c r="Z120" s="3" t="s">
        <v>585</v>
      </c>
      <c r="AB120" s="60" t="str">
        <f t="shared" si="2"/>
        <v> </v>
      </c>
    </row>
    <row r="121" spans="22:28" ht="16.5" hidden="1" thickBot="1">
      <c r="V121" t="s">
        <v>426</v>
      </c>
      <c r="W121">
        <v>56023</v>
      </c>
      <c r="X121" s="59">
        <v>56</v>
      </c>
      <c r="Y121" s="59">
        <v>23</v>
      </c>
      <c r="Z121" s="3" t="s">
        <v>586</v>
      </c>
      <c r="AB121" s="60" t="str">
        <f t="shared" si="2"/>
        <v> </v>
      </c>
    </row>
    <row r="122" spans="22:28" ht="16.5" hidden="1" thickBot="1">
      <c r="V122" t="s">
        <v>115</v>
      </c>
      <c r="W122">
        <v>60030</v>
      </c>
      <c r="X122" s="59">
        <v>60</v>
      </c>
      <c r="Y122" s="59">
        <v>30</v>
      </c>
      <c r="Z122" s="3" t="s">
        <v>587</v>
      </c>
      <c r="AB122" s="60" t="str">
        <f t="shared" si="2"/>
        <v> </v>
      </c>
    </row>
    <row r="123" spans="22:28" ht="16.5" hidden="1" thickBot="1">
      <c r="V123" t="s">
        <v>182</v>
      </c>
      <c r="W123">
        <v>59006</v>
      </c>
      <c r="X123" s="59">
        <v>59</v>
      </c>
      <c r="Y123" s="59">
        <v>6</v>
      </c>
      <c r="Z123" s="3" t="s">
        <v>588</v>
      </c>
      <c r="AB123" s="60" t="str">
        <f t="shared" si="2"/>
        <v> </v>
      </c>
    </row>
    <row r="124" spans="22:28" ht="16.5" hidden="1" thickBot="1">
      <c r="V124" t="s">
        <v>235</v>
      </c>
      <c r="W124">
        <v>57026</v>
      </c>
      <c r="X124" s="59">
        <v>57</v>
      </c>
      <c r="Y124" s="59">
        <v>26</v>
      </c>
      <c r="Z124" s="3" t="s">
        <v>589</v>
      </c>
      <c r="AB124" s="60" t="str">
        <f t="shared" si="2"/>
        <v> </v>
      </c>
    </row>
    <row r="125" spans="22:28" ht="16.5" hidden="1" thickBot="1">
      <c r="V125" t="s">
        <v>116</v>
      </c>
      <c r="W125">
        <v>60031</v>
      </c>
      <c r="X125" s="59">
        <v>60</v>
      </c>
      <c r="Y125" s="59">
        <v>31</v>
      </c>
      <c r="Z125" s="3" t="s">
        <v>590</v>
      </c>
      <c r="AB125" s="60" t="str">
        <f t="shared" si="2"/>
        <v> </v>
      </c>
    </row>
    <row r="126" spans="22:28" ht="16.5" hidden="1" thickBot="1">
      <c r="V126" t="s">
        <v>427</v>
      </c>
      <c r="W126">
        <v>56024</v>
      </c>
      <c r="X126" s="59">
        <v>56</v>
      </c>
      <c r="Y126" s="59">
        <v>24</v>
      </c>
      <c r="Z126" s="3" t="s">
        <v>591</v>
      </c>
      <c r="AB126" s="60" t="str">
        <f t="shared" si="2"/>
        <v> </v>
      </c>
    </row>
    <row r="127" spans="22:28" ht="16.5" hidden="1" thickBot="1">
      <c r="V127" t="s">
        <v>428</v>
      </c>
      <c r="W127">
        <v>56025</v>
      </c>
      <c r="X127" s="59">
        <v>56</v>
      </c>
      <c r="Y127" s="59">
        <v>25</v>
      </c>
      <c r="Z127" s="3" t="s">
        <v>592</v>
      </c>
      <c r="AB127" s="60" t="str">
        <f t="shared" si="2"/>
        <v> </v>
      </c>
    </row>
    <row r="128" spans="22:28" ht="16.5" hidden="1" thickBot="1">
      <c r="V128" t="s">
        <v>117</v>
      </c>
      <c r="W128">
        <v>60032</v>
      </c>
      <c r="X128" s="59">
        <v>60</v>
      </c>
      <c r="Y128" s="59">
        <v>32</v>
      </c>
      <c r="Z128" s="3" t="s">
        <v>593</v>
      </c>
      <c r="AB128" s="60" t="str">
        <f t="shared" si="2"/>
        <v> </v>
      </c>
    </row>
    <row r="129" spans="22:28" ht="16.5" hidden="1" thickBot="1">
      <c r="V129" t="s">
        <v>236</v>
      </c>
      <c r="W129">
        <v>57027</v>
      </c>
      <c r="X129" s="59">
        <v>57</v>
      </c>
      <c r="Y129" s="59">
        <v>27</v>
      </c>
      <c r="Z129" s="3" t="s">
        <v>594</v>
      </c>
      <c r="AB129" s="60" t="str">
        <f t="shared" si="2"/>
        <v> </v>
      </c>
    </row>
    <row r="130" spans="22:28" ht="16.5" hidden="1" thickBot="1">
      <c r="V130" t="s">
        <v>429</v>
      </c>
      <c r="W130">
        <v>56026</v>
      </c>
      <c r="X130" s="59">
        <v>56</v>
      </c>
      <c r="Y130" s="59">
        <v>26</v>
      </c>
      <c r="Z130" s="3" t="s">
        <v>595</v>
      </c>
      <c r="AB130" s="60" t="str">
        <f t="shared" si="2"/>
        <v> </v>
      </c>
    </row>
    <row r="131" spans="22:28" ht="16.5" hidden="1" thickBot="1">
      <c r="V131" t="s">
        <v>118</v>
      </c>
      <c r="W131">
        <v>60033</v>
      </c>
      <c r="X131" s="59">
        <v>60</v>
      </c>
      <c r="Y131" s="59">
        <v>33</v>
      </c>
      <c r="Z131" s="3" t="s">
        <v>596</v>
      </c>
      <c r="AB131" s="60" t="str">
        <f t="shared" si="2"/>
        <v> </v>
      </c>
    </row>
    <row r="132" spans="22:28" ht="16.5" hidden="1" thickBot="1">
      <c r="V132" t="s">
        <v>237</v>
      </c>
      <c r="W132">
        <v>57028</v>
      </c>
      <c r="X132" s="59">
        <v>57</v>
      </c>
      <c r="Y132" s="59">
        <v>28</v>
      </c>
      <c r="Z132" s="3" t="s">
        <v>597</v>
      </c>
      <c r="AB132" s="60" t="str">
        <f t="shared" si="2"/>
        <v> </v>
      </c>
    </row>
    <row r="133" spans="22:28" ht="16.5" hidden="1" thickBot="1">
      <c r="V133" t="s">
        <v>320</v>
      </c>
      <c r="W133">
        <v>58036</v>
      </c>
      <c r="X133" s="59">
        <v>58</v>
      </c>
      <c r="Y133" s="59">
        <v>36</v>
      </c>
      <c r="Z133" s="3" t="s">
        <v>598</v>
      </c>
      <c r="AB133" s="60" t="str">
        <f t="shared" si="2"/>
        <v> </v>
      </c>
    </row>
    <row r="134" spans="22:28" ht="16.5" hidden="1" thickBot="1">
      <c r="V134" t="s">
        <v>321</v>
      </c>
      <c r="W134">
        <v>58037</v>
      </c>
      <c r="X134" s="59">
        <v>58</v>
      </c>
      <c r="Y134" s="59">
        <v>37</v>
      </c>
      <c r="Z134" s="3" t="s">
        <v>599</v>
      </c>
      <c r="AB134" s="60" t="str">
        <f t="shared" si="2"/>
        <v> </v>
      </c>
    </row>
    <row r="135" spans="22:28" ht="16.5" hidden="1" thickBot="1">
      <c r="V135" t="s">
        <v>119</v>
      </c>
      <c r="W135">
        <v>60034</v>
      </c>
      <c r="X135" s="59">
        <v>60</v>
      </c>
      <c r="Y135" s="59">
        <v>34</v>
      </c>
      <c r="Z135" s="3" t="s">
        <v>600</v>
      </c>
      <c r="AB135" s="60" t="str">
        <f t="shared" si="2"/>
        <v> </v>
      </c>
    </row>
    <row r="136" spans="22:28" ht="16.5" hidden="1" thickBot="1">
      <c r="V136" t="s">
        <v>120</v>
      </c>
      <c r="W136">
        <v>60035</v>
      </c>
      <c r="X136" s="59">
        <v>60</v>
      </c>
      <c r="Y136" s="59">
        <v>35</v>
      </c>
      <c r="Z136" s="3" t="s">
        <v>601</v>
      </c>
      <c r="AB136" s="60" t="str">
        <f t="shared" si="2"/>
        <v> </v>
      </c>
    </row>
    <row r="137" spans="22:28" ht="16.5" hidden="1" thickBot="1">
      <c r="V137" t="s">
        <v>322</v>
      </c>
      <c r="W137">
        <v>58120</v>
      </c>
      <c r="X137" s="59">
        <v>58</v>
      </c>
      <c r="Y137" s="59">
        <v>120</v>
      </c>
      <c r="Z137" s="3" t="s">
        <v>602</v>
      </c>
      <c r="AB137" s="60" t="str">
        <f t="shared" si="2"/>
        <v> </v>
      </c>
    </row>
    <row r="138" spans="22:28" ht="16.5" hidden="1" thickBot="1">
      <c r="V138" t="s">
        <v>183</v>
      </c>
      <c r="W138">
        <v>59007</v>
      </c>
      <c r="X138" s="59">
        <v>59</v>
      </c>
      <c r="Y138" s="59">
        <v>7</v>
      </c>
      <c r="Z138" s="3" t="s">
        <v>603</v>
      </c>
      <c r="AB138" s="60" t="str">
        <f t="shared" si="2"/>
        <v> </v>
      </c>
    </row>
    <row r="139" spans="22:28" ht="16.5" hidden="1" thickBot="1">
      <c r="V139" t="s">
        <v>121</v>
      </c>
      <c r="W139">
        <v>60036</v>
      </c>
      <c r="X139" s="59">
        <v>60</v>
      </c>
      <c r="Y139" s="59">
        <v>36</v>
      </c>
      <c r="Z139" s="3" t="s">
        <v>604</v>
      </c>
      <c r="AB139" s="60" t="str">
        <f t="shared" si="2"/>
        <v> </v>
      </c>
    </row>
    <row r="140" spans="22:28" ht="16.5" hidden="1" thickBot="1">
      <c r="V140" t="s">
        <v>323</v>
      </c>
      <c r="W140">
        <v>58122</v>
      </c>
      <c r="X140" s="59">
        <v>58</v>
      </c>
      <c r="Y140" s="59">
        <v>122</v>
      </c>
      <c r="Z140" s="3" t="s">
        <v>605</v>
      </c>
      <c r="AB140" s="60" t="str">
        <f t="shared" si="2"/>
        <v> </v>
      </c>
    </row>
    <row r="141" spans="22:28" ht="16.5" hidden="1" thickBot="1">
      <c r="V141" t="s">
        <v>122</v>
      </c>
      <c r="W141">
        <v>60037</v>
      </c>
      <c r="X141" s="59">
        <v>60</v>
      </c>
      <c r="Y141" s="59">
        <v>37</v>
      </c>
      <c r="Z141" s="3" t="s">
        <v>606</v>
      </c>
      <c r="AB141" s="60" t="str">
        <f t="shared" si="2"/>
        <v> </v>
      </c>
    </row>
    <row r="142" spans="22:28" ht="16.5" hidden="1" thickBot="1">
      <c r="V142" t="s">
        <v>238</v>
      </c>
      <c r="W142">
        <v>57029</v>
      </c>
      <c r="X142" s="59">
        <v>57</v>
      </c>
      <c r="Y142" s="59">
        <v>29</v>
      </c>
      <c r="Z142" s="3" t="s">
        <v>607</v>
      </c>
      <c r="AB142" s="60" t="str">
        <f t="shared" si="2"/>
        <v> </v>
      </c>
    </row>
    <row r="143" spans="22:28" ht="16.5" hidden="1" thickBot="1">
      <c r="V143" t="s">
        <v>324</v>
      </c>
      <c r="W143">
        <v>58038</v>
      </c>
      <c r="X143" s="59">
        <v>58</v>
      </c>
      <c r="Y143" s="59">
        <v>38</v>
      </c>
      <c r="Z143" s="3" t="s">
        <v>608</v>
      </c>
      <c r="AB143" s="60" t="str">
        <f t="shared" si="2"/>
        <v> </v>
      </c>
    </row>
    <row r="144" spans="22:28" ht="16.5" hidden="1" thickBot="1">
      <c r="V144" t="s">
        <v>184</v>
      </c>
      <c r="W144">
        <v>59008</v>
      </c>
      <c r="X144" s="59">
        <v>59</v>
      </c>
      <c r="Y144" s="59">
        <v>8</v>
      </c>
      <c r="Z144" s="3" t="s">
        <v>609</v>
      </c>
      <c r="AB144" s="60" t="str">
        <f t="shared" si="2"/>
        <v> </v>
      </c>
    </row>
    <row r="145" spans="22:28" ht="16.5" hidden="1" thickBot="1">
      <c r="V145" t="s">
        <v>325</v>
      </c>
      <c r="W145">
        <v>58039</v>
      </c>
      <c r="X145" s="59">
        <v>58</v>
      </c>
      <c r="Y145" s="59">
        <v>39</v>
      </c>
      <c r="Z145" s="3" t="s">
        <v>610</v>
      </c>
      <c r="AB145" s="60" t="str">
        <f t="shared" si="2"/>
        <v> </v>
      </c>
    </row>
    <row r="146" spans="22:28" ht="16.5" hidden="1" thickBot="1">
      <c r="V146" t="s">
        <v>239</v>
      </c>
      <c r="W146">
        <v>57030</v>
      </c>
      <c r="X146" s="59">
        <v>57</v>
      </c>
      <c r="Y146" s="59">
        <v>30</v>
      </c>
      <c r="Z146" s="3" t="s">
        <v>611</v>
      </c>
      <c r="AB146" s="60" t="str">
        <f t="shared" si="2"/>
        <v> </v>
      </c>
    </row>
    <row r="147" spans="22:28" ht="16.5" hidden="1" thickBot="1">
      <c r="V147" t="s">
        <v>123</v>
      </c>
      <c r="W147">
        <v>60038</v>
      </c>
      <c r="X147" s="59">
        <v>60</v>
      </c>
      <c r="Y147" s="59">
        <v>38</v>
      </c>
      <c r="Z147" s="3" t="s">
        <v>612</v>
      </c>
      <c r="AB147" s="60" t="str">
        <f t="shared" si="2"/>
        <v> </v>
      </c>
    </row>
    <row r="148" spans="22:28" ht="16.5" hidden="1" thickBot="1">
      <c r="V148" t="s">
        <v>124</v>
      </c>
      <c r="W148">
        <v>60039</v>
      </c>
      <c r="X148" s="59">
        <v>60</v>
      </c>
      <c r="Y148" s="59">
        <v>39</v>
      </c>
      <c r="Z148" s="3" t="s">
        <v>613</v>
      </c>
      <c r="AB148" s="60" t="str">
        <f t="shared" si="2"/>
        <v> </v>
      </c>
    </row>
    <row r="149" spans="22:28" ht="16.5" hidden="1" thickBot="1">
      <c r="V149" t="s">
        <v>185</v>
      </c>
      <c r="W149">
        <v>59009</v>
      </c>
      <c r="X149" s="59">
        <v>59</v>
      </c>
      <c r="Y149" s="59">
        <v>9</v>
      </c>
      <c r="Z149" s="3" t="s">
        <v>614</v>
      </c>
      <c r="AB149" s="60" t="str">
        <f t="shared" si="2"/>
        <v> </v>
      </c>
    </row>
    <row r="150" spans="22:28" ht="16.5" hidden="1" thickBot="1">
      <c r="V150" t="s">
        <v>430</v>
      </c>
      <c r="W150">
        <v>56027</v>
      </c>
      <c r="X150" s="59">
        <v>56</v>
      </c>
      <c r="Y150" s="59">
        <v>27</v>
      </c>
      <c r="Z150" s="3" t="s">
        <v>615</v>
      </c>
      <c r="AB150" s="60" t="str">
        <f t="shared" si="2"/>
        <v> </v>
      </c>
    </row>
    <row r="151" spans="22:28" ht="16.5" hidden="1" thickBot="1">
      <c r="V151" t="s">
        <v>326</v>
      </c>
      <c r="W151">
        <v>58040</v>
      </c>
      <c r="X151" s="59">
        <v>58</v>
      </c>
      <c r="Y151" s="59">
        <v>40</v>
      </c>
      <c r="Z151" s="3" t="s">
        <v>616</v>
      </c>
      <c r="AB151" s="60" t="str">
        <f t="shared" si="2"/>
        <v> </v>
      </c>
    </row>
    <row r="152" spans="22:28" ht="16.5" hidden="1" thickBot="1">
      <c r="V152" t="s">
        <v>125</v>
      </c>
      <c r="W152">
        <v>60040</v>
      </c>
      <c r="X152" s="59">
        <v>60</v>
      </c>
      <c r="Y152" s="59">
        <v>40</v>
      </c>
      <c r="Z152" s="3" t="s">
        <v>617</v>
      </c>
      <c r="AB152" s="60" t="str">
        <f t="shared" si="2"/>
        <v> </v>
      </c>
    </row>
    <row r="153" spans="22:28" ht="16.5" hidden="1" thickBot="1">
      <c r="V153" t="s">
        <v>327</v>
      </c>
      <c r="W153">
        <v>58041</v>
      </c>
      <c r="X153" s="59">
        <v>58</v>
      </c>
      <c r="Y153" s="59">
        <v>41</v>
      </c>
      <c r="Z153" s="3" t="s">
        <v>618</v>
      </c>
      <c r="AB153" s="60" t="str">
        <f t="shared" si="2"/>
        <v> </v>
      </c>
    </row>
    <row r="154" spans="22:28" ht="16.5" hidden="1" thickBot="1">
      <c r="V154" t="s">
        <v>328</v>
      </c>
      <c r="W154">
        <v>58042</v>
      </c>
      <c r="X154" s="59">
        <v>58</v>
      </c>
      <c r="Y154" s="59">
        <v>42</v>
      </c>
      <c r="Z154" s="3" t="s">
        <v>619</v>
      </c>
      <c r="AB154" s="60" t="str">
        <f t="shared" si="2"/>
        <v> </v>
      </c>
    </row>
    <row r="155" spans="22:28" ht="16.5" hidden="1" thickBot="1">
      <c r="V155" t="s">
        <v>329</v>
      </c>
      <c r="W155">
        <v>58043</v>
      </c>
      <c r="X155" s="59">
        <v>58</v>
      </c>
      <c r="Y155" s="59">
        <v>43</v>
      </c>
      <c r="Z155" s="3" t="s">
        <v>620</v>
      </c>
      <c r="AB155" s="60" t="str">
        <f t="shared" si="2"/>
        <v> </v>
      </c>
    </row>
    <row r="156" spans="22:28" ht="16.5" hidden="1" thickBot="1">
      <c r="V156" t="s">
        <v>330</v>
      </c>
      <c r="W156">
        <v>58044</v>
      </c>
      <c r="X156" s="59">
        <v>58</v>
      </c>
      <c r="Y156" s="59">
        <v>44</v>
      </c>
      <c r="Z156" s="3" t="s">
        <v>621</v>
      </c>
      <c r="AB156" s="60" t="str">
        <f t="shared" si="2"/>
        <v> </v>
      </c>
    </row>
    <row r="157" spans="22:28" ht="16.5" hidden="1" thickBot="1">
      <c r="V157" t="s">
        <v>126</v>
      </c>
      <c r="W157">
        <v>60041</v>
      </c>
      <c r="X157" s="59">
        <v>60</v>
      </c>
      <c r="Y157" s="59">
        <v>41</v>
      </c>
      <c r="Z157" s="3" t="s">
        <v>622</v>
      </c>
      <c r="AB157" s="60" t="str">
        <f aca="true" t="shared" si="3" ref="AB157:AB220">IF(Z157=V157," ","ERRORE")</f>
        <v> </v>
      </c>
    </row>
    <row r="158" spans="22:28" ht="16.5" hidden="1" thickBot="1">
      <c r="V158" t="s">
        <v>331</v>
      </c>
      <c r="W158">
        <v>58045</v>
      </c>
      <c r="X158" s="59">
        <v>58</v>
      </c>
      <c r="Y158" s="59">
        <v>45</v>
      </c>
      <c r="Z158" s="3" t="s">
        <v>623</v>
      </c>
      <c r="AB158" s="60" t="str">
        <f t="shared" si="3"/>
        <v> </v>
      </c>
    </row>
    <row r="159" spans="22:28" ht="16.5" hidden="1" thickBot="1">
      <c r="V159" t="s">
        <v>431</v>
      </c>
      <c r="W159">
        <v>56028</v>
      </c>
      <c r="X159" s="59">
        <v>56</v>
      </c>
      <c r="Y159" s="59">
        <v>28</v>
      </c>
      <c r="Z159" s="3" t="s">
        <v>624</v>
      </c>
      <c r="AB159" s="60" t="str">
        <f t="shared" si="3"/>
        <v> </v>
      </c>
    </row>
    <row r="160" spans="22:28" ht="16.5" hidden="1" thickBot="1">
      <c r="V160" t="s">
        <v>432</v>
      </c>
      <c r="W160">
        <v>56029</v>
      </c>
      <c r="X160" s="59">
        <v>56</v>
      </c>
      <c r="Y160" s="59">
        <v>29</v>
      </c>
      <c r="Z160" s="3" t="s">
        <v>625</v>
      </c>
      <c r="AB160" s="60" t="str">
        <f t="shared" si="3"/>
        <v> </v>
      </c>
    </row>
    <row r="161" spans="22:28" ht="16.5" hidden="1" thickBot="1">
      <c r="V161" t="s">
        <v>240</v>
      </c>
      <c r="W161">
        <v>57031</v>
      </c>
      <c r="X161" s="59">
        <v>57</v>
      </c>
      <c r="Y161" s="59">
        <v>31</v>
      </c>
      <c r="Z161" s="3" t="s">
        <v>626</v>
      </c>
      <c r="AB161" s="60" t="str">
        <f t="shared" si="3"/>
        <v> </v>
      </c>
    </row>
    <row r="162" spans="22:28" ht="16.5" hidden="1" thickBot="1">
      <c r="V162" t="s">
        <v>332</v>
      </c>
      <c r="W162">
        <v>58046</v>
      </c>
      <c r="X162" s="59">
        <v>58</v>
      </c>
      <c r="Y162" s="59">
        <v>46</v>
      </c>
      <c r="Z162" s="3" t="s">
        <v>627</v>
      </c>
      <c r="AB162" s="60" t="str">
        <f t="shared" si="3"/>
        <v> </v>
      </c>
    </row>
    <row r="163" spans="22:28" ht="16.5" hidden="1" thickBot="1">
      <c r="V163" t="s">
        <v>433</v>
      </c>
      <c r="W163">
        <v>56030</v>
      </c>
      <c r="X163" s="59">
        <v>56</v>
      </c>
      <c r="Y163" s="59">
        <v>30</v>
      </c>
      <c r="Z163" s="3" t="s">
        <v>628</v>
      </c>
      <c r="AB163" s="60" t="str">
        <f t="shared" si="3"/>
        <v> </v>
      </c>
    </row>
    <row r="164" spans="22:28" ht="16.5" hidden="1" thickBot="1">
      <c r="V164" t="s">
        <v>127</v>
      </c>
      <c r="W164">
        <v>60042</v>
      </c>
      <c r="X164" s="59">
        <v>60</v>
      </c>
      <c r="Y164" s="59">
        <v>42</v>
      </c>
      <c r="Z164" s="3" t="s">
        <v>629</v>
      </c>
      <c r="AB164" s="60" t="str">
        <f t="shared" si="3"/>
        <v> </v>
      </c>
    </row>
    <row r="165" spans="22:28" ht="16.5" hidden="1" thickBot="1">
      <c r="V165" t="s">
        <v>333</v>
      </c>
      <c r="W165">
        <v>58047</v>
      </c>
      <c r="X165" s="59">
        <v>58</v>
      </c>
      <c r="Y165" s="59">
        <v>47</v>
      </c>
      <c r="Z165" s="3" t="s">
        <v>630</v>
      </c>
      <c r="AB165" s="60" t="str">
        <f t="shared" si="3"/>
        <v> </v>
      </c>
    </row>
    <row r="166" spans="22:28" ht="16.5" hidden="1" thickBot="1">
      <c r="V166" t="s">
        <v>434</v>
      </c>
      <c r="W166">
        <v>56031</v>
      </c>
      <c r="X166" s="59">
        <v>56</v>
      </c>
      <c r="Y166" s="59">
        <v>31</v>
      </c>
      <c r="Z166" s="3" t="s">
        <v>631</v>
      </c>
      <c r="AB166" s="60" t="str">
        <f t="shared" si="3"/>
        <v> </v>
      </c>
    </row>
    <row r="167" spans="22:28" ht="16.5" hidden="1" thickBot="1">
      <c r="V167" t="s">
        <v>128</v>
      </c>
      <c r="W167">
        <v>60043</v>
      </c>
      <c r="X167" s="59">
        <v>60</v>
      </c>
      <c r="Y167" s="59">
        <v>43</v>
      </c>
      <c r="Z167" s="3" t="s">
        <v>632</v>
      </c>
      <c r="AB167" s="60" t="str">
        <f t="shared" si="3"/>
        <v> </v>
      </c>
    </row>
    <row r="168" spans="22:28" ht="16.5" hidden="1" thickBot="1">
      <c r="V168" t="s">
        <v>186</v>
      </c>
      <c r="W168">
        <v>59010</v>
      </c>
      <c r="X168" s="59">
        <v>59</v>
      </c>
      <c r="Y168" s="59">
        <v>10</v>
      </c>
      <c r="Z168" s="3" t="s">
        <v>633</v>
      </c>
      <c r="AB168" s="60" t="str">
        <f t="shared" si="3"/>
        <v> </v>
      </c>
    </row>
    <row r="169" spans="22:28" ht="16.5" hidden="1" thickBot="1">
      <c r="V169" t="s">
        <v>334</v>
      </c>
      <c r="W169">
        <v>58048</v>
      </c>
      <c r="X169" s="59">
        <v>58</v>
      </c>
      <c r="Y169" s="59">
        <v>48</v>
      </c>
      <c r="Z169" s="3" t="s">
        <v>634</v>
      </c>
      <c r="AB169" s="60" t="str">
        <f t="shared" si="3"/>
        <v> </v>
      </c>
    </row>
    <row r="170" spans="22:28" ht="16.5" hidden="1" thickBot="1">
      <c r="V170" t="s">
        <v>335</v>
      </c>
      <c r="W170">
        <v>58049</v>
      </c>
      <c r="X170" s="59">
        <v>58</v>
      </c>
      <c r="Y170" s="59">
        <v>49</v>
      </c>
      <c r="Z170" s="3" t="s">
        <v>635</v>
      </c>
      <c r="AB170" s="60" t="str">
        <f t="shared" si="3"/>
        <v> </v>
      </c>
    </row>
    <row r="171" spans="22:28" ht="16.5" hidden="1" thickBot="1">
      <c r="V171" t="s">
        <v>241</v>
      </c>
      <c r="W171">
        <v>57032</v>
      </c>
      <c r="X171" s="59">
        <v>57</v>
      </c>
      <c r="Y171" s="59">
        <v>32</v>
      </c>
      <c r="Z171" s="3" t="s">
        <v>636</v>
      </c>
      <c r="AB171" s="60" t="str">
        <f t="shared" si="3"/>
        <v> </v>
      </c>
    </row>
    <row r="172" spans="22:28" ht="16.5" hidden="1" thickBot="1">
      <c r="V172" t="s">
        <v>336</v>
      </c>
      <c r="W172">
        <v>58116</v>
      </c>
      <c r="X172" s="59">
        <v>58</v>
      </c>
      <c r="Y172" s="59">
        <v>116</v>
      </c>
      <c r="Z172" s="3" t="s">
        <v>637</v>
      </c>
      <c r="AB172" s="60" t="str">
        <f t="shared" si="3"/>
        <v> </v>
      </c>
    </row>
    <row r="173" spans="22:28" ht="16.5" hidden="1" thickBot="1">
      <c r="V173" t="s">
        <v>337</v>
      </c>
      <c r="W173">
        <v>58050</v>
      </c>
      <c r="X173" s="59">
        <v>58</v>
      </c>
      <c r="Y173" s="59">
        <v>50</v>
      </c>
      <c r="Z173" s="3" t="s">
        <v>638</v>
      </c>
      <c r="AB173" s="60" t="str">
        <f t="shared" si="3"/>
        <v> </v>
      </c>
    </row>
    <row r="174" spans="22:28" ht="16.5" hidden="1" thickBot="1">
      <c r="V174" t="s">
        <v>338</v>
      </c>
      <c r="W174">
        <v>58115</v>
      </c>
      <c r="X174" s="59">
        <v>58</v>
      </c>
      <c r="Y174" s="59">
        <v>115</v>
      </c>
      <c r="Z174" s="3" t="s">
        <v>639</v>
      </c>
      <c r="AB174" s="60" t="str">
        <f t="shared" si="3"/>
        <v> </v>
      </c>
    </row>
    <row r="175" spans="22:28" ht="16.5" hidden="1" thickBot="1">
      <c r="V175" t="s">
        <v>435</v>
      </c>
      <c r="W175">
        <v>56032</v>
      </c>
      <c r="X175" s="59">
        <v>56</v>
      </c>
      <c r="Y175" s="59">
        <v>32</v>
      </c>
      <c r="Z175" s="3" t="s">
        <v>640</v>
      </c>
      <c r="AB175" s="60" t="str">
        <f t="shared" si="3"/>
        <v> </v>
      </c>
    </row>
    <row r="176" spans="22:28" ht="16.5" hidden="1" thickBot="1">
      <c r="V176" t="s">
        <v>187</v>
      </c>
      <c r="W176">
        <v>59011</v>
      </c>
      <c r="X176" s="59">
        <v>59</v>
      </c>
      <c r="Y176" s="59">
        <v>11</v>
      </c>
      <c r="Z176" s="3" t="s">
        <v>641</v>
      </c>
      <c r="AB176" s="60" t="str">
        <f t="shared" si="3"/>
        <v> </v>
      </c>
    </row>
    <row r="177" spans="22:28" ht="16.5" hidden="1" thickBot="1">
      <c r="V177" t="s">
        <v>188</v>
      </c>
      <c r="W177">
        <v>59012</v>
      </c>
      <c r="X177" s="59">
        <v>59</v>
      </c>
      <c r="Y177" s="59">
        <v>12</v>
      </c>
      <c r="Z177" s="3" t="s">
        <v>642</v>
      </c>
      <c r="AB177" s="60" t="str">
        <f t="shared" si="3"/>
        <v> </v>
      </c>
    </row>
    <row r="178" spans="22:28" ht="16.5" hidden="1" thickBot="1">
      <c r="V178" t="s">
        <v>242</v>
      </c>
      <c r="W178">
        <v>57033</v>
      </c>
      <c r="X178" s="59">
        <v>57</v>
      </c>
      <c r="Y178" s="59">
        <v>33</v>
      </c>
      <c r="Z178" s="3" t="s">
        <v>643</v>
      </c>
      <c r="AB178" s="60" t="str">
        <f t="shared" si="3"/>
        <v> </v>
      </c>
    </row>
    <row r="179" spans="22:28" ht="16.5" hidden="1" thickBot="1">
      <c r="V179" t="s">
        <v>339</v>
      </c>
      <c r="W179">
        <v>58051</v>
      </c>
      <c r="X179" s="59">
        <v>58</v>
      </c>
      <c r="Y179" s="59">
        <v>51</v>
      </c>
      <c r="Z179" s="3" t="s">
        <v>644</v>
      </c>
      <c r="AB179" s="60" t="str">
        <f t="shared" si="3"/>
        <v> </v>
      </c>
    </row>
    <row r="180" spans="22:28" ht="16.5" hidden="1" thickBot="1">
      <c r="V180" t="s">
        <v>243</v>
      </c>
      <c r="W180">
        <v>57034</v>
      </c>
      <c r="X180" s="59">
        <v>57</v>
      </c>
      <c r="Y180" s="59">
        <v>34</v>
      </c>
      <c r="Z180" s="3" t="s">
        <v>645</v>
      </c>
      <c r="AB180" s="60" t="str">
        <f t="shared" si="3"/>
        <v> </v>
      </c>
    </row>
    <row r="181" spans="22:28" ht="16.5" hidden="1" thickBot="1">
      <c r="V181" t="s">
        <v>436</v>
      </c>
      <c r="W181">
        <v>56033</v>
      </c>
      <c r="X181" s="59">
        <v>56</v>
      </c>
      <c r="Y181" s="59">
        <v>33</v>
      </c>
      <c r="Z181" s="3" t="s">
        <v>646</v>
      </c>
      <c r="AB181" s="60" t="str">
        <f t="shared" si="3"/>
        <v> </v>
      </c>
    </row>
    <row r="182" spans="22:28" ht="16.5" hidden="1" thickBot="1">
      <c r="V182" t="s">
        <v>189</v>
      </c>
      <c r="W182">
        <v>59013</v>
      </c>
      <c r="X182" s="59">
        <v>59</v>
      </c>
      <c r="Y182" s="59">
        <v>13</v>
      </c>
      <c r="Z182" s="3" t="s">
        <v>647</v>
      </c>
      <c r="AB182" s="60" t="str">
        <f t="shared" si="3"/>
        <v> </v>
      </c>
    </row>
    <row r="183" spans="22:28" ht="16.5" hidden="1" thickBot="1">
      <c r="V183" t="s">
        <v>340</v>
      </c>
      <c r="W183">
        <v>58052</v>
      </c>
      <c r="X183" s="59">
        <v>58</v>
      </c>
      <c r="Y183" s="59">
        <v>52</v>
      </c>
      <c r="Z183" s="3" t="s">
        <v>648</v>
      </c>
      <c r="AB183" s="60" t="str">
        <f t="shared" si="3"/>
        <v> </v>
      </c>
    </row>
    <row r="184" spans="22:28" ht="16.5" hidden="1" thickBot="1">
      <c r="V184" t="s">
        <v>244</v>
      </c>
      <c r="W184">
        <v>57035</v>
      </c>
      <c r="X184" s="59">
        <v>57</v>
      </c>
      <c r="Y184" s="59">
        <v>35</v>
      </c>
      <c r="Z184" s="3" t="s">
        <v>649</v>
      </c>
      <c r="AB184" s="60" t="str">
        <f t="shared" si="3"/>
        <v> </v>
      </c>
    </row>
    <row r="185" spans="22:28" ht="16.5" hidden="1" thickBot="1">
      <c r="V185" t="s">
        <v>341</v>
      </c>
      <c r="W185">
        <v>58053</v>
      </c>
      <c r="X185" s="59">
        <v>58</v>
      </c>
      <c r="Y185" s="59">
        <v>53</v>
      </c>
      <c r="Z185" s="3" t="s">
        <v>650</v>
      </c>
      <c r="AB185" s="60" t="str">
        <f t="shared" si="3"/>
        <v> </v>
      </c>
    </row>
    <row r="186" spans="22:28" ht="16.5" hidden="1" thickBot="1">
      <c r="V186" t="s">
        <v>342</v>
      </c>
      <c r="W186">
        <v>58054</v>
      </c>
      <c r="X186" s="59">
        <v>58</v>
      </c>
      <c r="Y186" s="59">
        <v>54</v>
      </c>
      <c r="Z186" s="3" t="s">
        <v>651</v>
      </c>
      <c r="AB186" s="60" t="str">
        <f t="shared" si="3"/>
        <v> </v>
      </c>
    </row>
    <row r="187" spans="22:28" ht="16.5" hidden="1" thickBot="1">
      <c r="V187" t="s">
        <v>343</v>
      </c>
      <c r="W187">
        <v>58055</v>
      </c>
      <c r="X187" s="59">
        <v>58</v>
      </c>
      <c r="Y187" s="59">
        <v>55</v>
      </c>
      <c r="Z187" s="3" t="s">
        <v>652</v>
      </c>
      <c r="AB187" s="60" t="str">
        <f t="shared" si="3"/>
        <v> </v>
      </c>
    </row>
    <row r="188" spans="22:28" ht="16.5" hidden="1" thickBot="1">
      <c r="V188" t="s">
        <v>344</v>
      </c>
      <c r="W188">
        <v>58056</v>
      </c>
      <c r="X188" s="59">
        <v>58</v>
      </c>
      <c r="Y188" s="59">
        <v>56</v>
      </c>
      <c r="Z188" s="3" t="s">
        <v>653</v>
      </c>
      <c r="AB188" s="60" t="str">
        <f t="shared" si="3"/>
        <v> </v>
      </c>
    </row>
    <row r="189" spans="22:28" ht="16.5" hidden="1" thickBot="1">
      <c r="V189" t="s">
        <v>245</v>
      </c>
      <c r="W189">
        <v>57036</v>
      </c>
      <c r="X189" s="59">
        <v>57</v>
      </c>
      <c r="Y189" s="59">
        <v>36</v>
      </c>
      <c r="Z189" s="3" t="s">
        <v>654</v>
      </c>
      <c r="AB189" s="60" t="str">
        <f t="shared" si="3"/>
        <v> </v>
      </c>
    </row>
    <row r="190" spans="22:28" ht="16.5" hidden="1" thickBot="1">
      <c r="V190" t="s">
        <v>345</v>
      </c>
      <c r="W190">
        <v>58057</v>
      </c>
      <c r="X190" s="59">
        <v>58</v>
      </c>
      <c r="Y190" s="59">
        <v>57</v>
      </c>
      <c r="Z190" s="3" t="s">
        <v>655</v>
      </c>
      <c r="AB190" s="60" t="str">
        <f t="shared" si="3"/>
        <v> </v>
      </c>
    </row>
    <row r="191" spans="22:28" ht="16.5" hidden="1" thickBot="1">
      <c r="V191" t="s">
        <v>437</v>
      </c>
      <c r="W191">
        <v>56034</v>
      </c>
      <c r="X191" s="59">
        <v>56</v>
      </c>
      <c r="Y191" s="59">
        <v>34</v>
      </c>
      <c r="Z191" s="3" t="s">
        <v>656</v>
      </c>
      <c r="AB191" s="60" t="str">
        <f t="shared" si="3"/>
        <v> </v>
      </c>
    </row>
    <row r="192" spans="22:28" ht="16.5" hidden="1" thickBot="1">
      <c r="V192" t="s">
        <v>346</v>
      </c>
      <c r="W192">
        <v>58058</v>
      </c>
      <c r="X192" s="59">
        <v>58</v>
      </c>
      <c r="Y192" s="59">
        <v>58</v>
      </c>
      <c r="Z192" s="3" t="s">
        <v>657</v>
      </c>
      <c r="AB192" s="60" t="str">
        <f t="shared" si="3"/>
        <v> </v>
      </c>
    </row>
    <row r="193" spans="22:28" ht="16.5" hidden="1" thickBot="1">
      <c r="V193" t="s">
        <v>347</v>
      </c>
      <c r="W193">
        <v>58059</v>
      </c>
      <c r="X193" s="59">
        <v>58</v>
      </c>
      <c r="Y193" s="59">
        <v>59</v>
      </c>
      <c r="Z193" s="3" t="s">
        <v>658</v>
      </c>
      <c r="AB193" s="60" t="str">
        <f t="shared" si="3"/>
        <v> </v>
      </c>
    </row>
    <row r="194" spans="22:28" ht="16.5" hidden="1" thickBot="1">
      <c r="V194" t="s">
        <v>246</v>
      </c>
      <c r="W194">
        <v>57037</v>
      </c>
      <c r="X194" s="59">
        <v>57</v>
      </c>
      <c r="Y194" s="59">
        <v>37</v>
      </c>
      <c r="Z194" s="3" t="s">
        <v>659</v>
      </c>
      <c r="AB194" s="60" t="str">
        <f t="shared" si="3"/>
        <v> </v>
      </c>
    </row>
    <row r="195" spans="22:28" ht="16.5" hidden="1" thickBot="1">
      <c r="V195" t="s">
        <v>190</v>
      </c>
      <c r="W195">
        <v>59014</v>
      </c>
      <c r="X195" s="59">
        <v>59</v>
      </c>
      <c r="Y195" s="59">
        <v>14</v>
      </c>
      <c r="Z195" s="3" t="s">
        <v>660</v>
      </c>
      <c r="AB195" s="60" t="str">
        <f t="shared" si="3"/>
        <v> </v>
      </c>
    </row>
    <row r="196" spans="22:28" ht="16.5" hidden="1" thickBot="1">
      <c r="V196" t="s">
        <v>247</v>
      </c>
      <c r="W196">
        <v>57038</v>
      </c>
      <c r="X196" s="59">
        <v>57</v>
      </c>
      <c r="Y196" s="59">
        <v>38</v>
      </c>
      <c r="Z196" s="3" t="s">
        <v>661</v>
      </c>
      <c r="AB196" s="60" t="str">
        <f t="shared" si="3"/>
        <v> </v>
      </c>
    </row>
    <row r="197" spans="22:28" ht="16.5" hidden="1" thickBot="1">
      <c r="V197" t="s">
        <v>438</v>
      </c>
      <c r="W197">
        <v>56035</v>
      </c>
      <c r="X197" s="59">
        <v>56</v>
      </c>
      <c r="Y197" s="59">
        <v>35</v>
      </c>
      <c r="Z197" s="3" t="s">
        <v>662</v>
      </c>
      <c r="AB197" s="60" t="str">
        <f t="shared" si="3"/>
        <v> </v>
      </c>
    </row>
    <row r="198" spans="22:28" ht="16.5" hidden="1" thickBot="1">
      <c r="V198" t="s">
        <v>248</v>
      </c>
      <c r="W198">
        <v>57039</v>
      </c>
      <c r="X198" s="59">
        <v>57</v>
      </c>
      <c r="Y198" s="59">
        <v>39</v>
      </c>
      <c r="Z198" s="3" t="s">
        <v>663</v>
      </c>
      <c r="AB198" s="60" t="str">
        <f t="shared" si="3"/>
        <v> </v>
      </c>
    </row>
    <row r="199" spans="22:28" ht="16.5" hidden="1" thickBot="1">
      <c r="V199" t="s">
        <v>348</v>
      </c>
      <c r="W199">
        <v>58060</v>
      </c>
      <c r="X199" s="59">
        <v>58</v>
      </c>
      <c r="Y199" s="59">
        <v>64</v>
      </c>
      <c r="Z199" s="3" t="s">
        <v>665</v>
      </c>
      <c r="AB199" s="60" t="str">
        <f t="shared" si="3"/>
        <v> </v>
      </c>
    </row>
    <row r="200" spans="22:28" ht="16.5" hidden="1" thickBot="1">
      <c r="V200" t="s">
        <v>439</v>
      </c>
      <c r="W200">
        <v>56037</v>
      </c>
      <c r="X200" s="59">
        <v>56</v>
      </c>
      <c r="Y200" s="59">
        <v>37</v>
      </c>
      <c r="Z200" s="3" t="s">
        <v>666</v>
      </c>
      <c r="AB200" s="60" t="str">
        <f t="shared" si="3"/>
        <v> </v>
      </c>
    </row>
    <row r="201" spans="22:28" ht="16.5" hidden="1" thickBot="1">
      <c r="V201" t="s">
        <v>191</v>
      </c>
      <c r="W201">
        <v>59015</v>
      </c>
      <c r="X201" s="59">
        <v>59</v>
      </c>
      <c r="Y201" s="59">
        <v>15</v>
      </c>
      <c r="Z201" s="3" t="s">
        <v>667</v>
      </c>
      <c r="AB201" s="60" t="str">
        <f t="shared" si="3"/>
        <v> </v>
      </c>
    </row>
    <row r="202" spans="22:28" ht="16.5" hidden="1" thickBot="1">
      <c r="V202" t="s">
        <v>129</v>
      </c>
      <c r="W202">
        <v>60044</v>
      </c>
      <c r="X202" s="59">
        <v>60</v>
      </c>
      <c r="Y202" s="59">
        <v>44</v>
      </c>
      <c r="Z202" s="3" t="s">
        <v>668</v>
      </c>
      <c r="AB202" s="60" t="str">
        <f t="shared" si="3"/>
        <v> </v>
      </c>
    </row>
    <row r="203" spans="22:28" ht="16.5" hidden="1" thickBot="1">
      <c r="V203" t="s">
        <v>249</v>
      </c>
      <c r="W203">
        <v>57043</v>
      </c>
      <c r="X203" s="59">
        <v>57</v>
      </c>
      <c r="Y203" s="59">
        <v>43</v>
      </c>
      <c r="Z203" s="3" t="s">
        <v>669</v>
      </c>
      <c r="AB203" s="60" t="str">
        <f t="shared" si="3"/>
        <v> </v>
      </c>
    </row>
    <row r="204" spans="22:28" ht="16.5" hidden="1" thickBot="1">
      <c r="V204" t="s">
        <v>250</v>
      </c>
      <c r="W204">
        <v>57040</v>
      </c>
      <c r="X204" s="59">
        <v>57</v>
      </c>
      <c r="Y204" s="59">
        <v>40</v>
      </c>
      <c r="Z204" s="3" t="s">
        <v>670</v>
      </c>
      <c r="AB204" s="60" t="str">
        <f t="shared" si="3"/>
        <v> </v>
      </c>
    </row>
    <row r="205" spans="22:28" ht="16.5" hidden="1" thickBot="1">
      <c r="V205" t="s">
        <v>349</v>
      </c>
      <c r="W205">
        <v>58064</v>
      </c>
      <c r="X205" s="59">
        <v>58</v>
      </c>
      <c r="Y205" s="59">
        <v>60</v>
      </c>
      <c r="Z205" s="3" t="s">
        <v>664</v>
      </c>
      <c r="AB205" s="60" t="str">
        <f t="shared" si="3"/>
        <v>ERRORE</v>
      </c>
    </row>
    <row r="206" spans="22:28" ht="16.5" hidden="1" thickBot="1">
      <c r="V206" t="s">
        <v>440</v>
      </c>
      <c r="W206">
        <v>56036</v>
      </c>
      <c r="X206" s="59">
        <v>56</v>
      </c>
      <c r="Y206" s="59">
        <v>36</v>
      </c>
      <c r="Z206" s="3" t="s">
        <v>671</v>
      </c>
      <c r="AB206" s="60" t="str">
        <f t="shared" si="3"/>
        <v> </v>
      </c>
    </row>
    <row r="207" spans="22:28" ht="16.5" hidden="1" thickBot="1">
      <c r="V207" t="s">
        <v>350</v>
      </c>
      <c r="W207">
        <v>58061</v>
      </c>
      <c r="X207" s="59">
        <v>58</v>
      </c>
      <c r="Y207" s="59">
        <v>61</v>
      </c>
      <c r="Z207" s="3" t="s">
        <v>672</v>
      </c>
      <c r="AB207" s="60" t="str">
        <f t="shared" si="3"/>
        <v> </v>
      </c>
    </row>
    <row r="208" spans="22:28" ht="16.5" hidden="1" thickBot="1">
      <c r="V208" t="s">
        <v>351</v>
      </c>
      <c r="W208">
        <v>58062</v>
      </c>
      <c r="X208" s="59">
        <v>58</v>
      </c>
      <c r="Y208" s="59">
        <v>62</v>
      </c>
      <c r="Z208" s="3" t="s">
        <v>673</v>
      </c>
      <c r="AB208" s="60" t="str">
        <f t="shared" si="3"/>
        <v> </v>
      </c>
    </row>
    <row r="209" spans="22:28" ht="16.5" hidden="1" thickBot="1">
      <c r="V209" t="s">
        <v>251</v>
      </c>
      <c r="W209">
        <v>57041</v>
      </c>
      <c r="X209" s="59">
        <v>57</v>
      </c>
      <c r="Y209" s="59">
        <v>41</v>
      </c>
      <c r="Z209" s="3" t="s">
        <v>674</v>
      </c>
      <c r="AB209" s="60" t="str">
        <f t="shared" si="3"/>
        <v> </v>
      </c>
    </row>
    <row r="210" spans="22:28" ht="16.5" hidden="1" thickBot="1">
      <c r="V210" t="s">
        <v>352</v>
      </c>
      <c r="W210">
        <v>58063</v>
      </c>
      <c r="X210" s="59">
        <v>58</v>
      </c>
      <c r="Y210" s="59">
        <v>63</v>
      </c>
      <c r="Z210" s="3" t="s">
        <v>675</v>
      </c>
      <c r="AB210" s="60" t="str">
        <f t="shared" si="3"/>
        <v> </v>
      </c>
    </row>
    <row r="211" spans="22:28" ht="16.5" hidden="1" thickBot="1">
      <c r="V211" t="s">
        <v>252</v>
      </c>
      <c r="W211">
        <v>57042</v>
      </c>
      <c r="X211" s="59">
        <v>57</v>
      </c>
      <c r="Y211" s="59">
        <v>42</v>
      </c>
      <c r="Z211" s="3" t="s">
        <v>676</v>
      </c>
      <c r="AB211" s="60" t="str">
        <f t="shared" si="3"/>
        <v> </v>
      </c>
    </row>
    <row r="212" spans="22:28" ht="16.5" hidden="1" thickBot="1">
      <c r="V212" t="s">
        <v>441</v>
      </c>
      <c r="W212">
        <v>56038</v>
      </c>
      <c r="X212" s="59">
        <v>56</v>
      </c>
      <c r="Y212" s="59">
        <v>38</v>
      </c>
      <c r="Z212" s="3" t="s">
        <v>677</v>
      </c>
      <c r="AB212" s="60" t="str">
        <f t="shared" si="3"/>
        <v> </v>
      </c>
    </row>
    <row r="213" spans="22:28" ht="16.5" hidden="1" thickBot="1">
      <c r="V213" t="s">
        <v>353</v>
      </c>
      <c r="W213">
        <v>58065</v>
      </c>
      <c r="X213" s="59">
        <v>58</v>
      </c>
      <c r="Y213" s="59">
        <v>65</v>
      </c>
      <c r="Z213" s="3" t="s">
        <v>678</v>
      </c>
      <c r="AB213" s="60" t="str">
        <f t="shared" si="3"/>
        <v> </v>
      </c>
    </row>
    <row r="214" spans="22:28" ht="16.5" hidden="1" thickBot="1">
      <c r="V214" t="s">
        <v>253</v>
      </c>
      <c r="W214">
        <v>57044</v>
      </c>
      <c r="X214" s="59">
        <v>57</v>
      </c>
      <c r="Y214" s="59">
        <v>44</v>
      </c>
      <c r="Z214" s="3" t="s">
        <v>679</v>
      </c>
      <c r="AB214" s="60" t="str">
        <f t="shared" si="3"/>
        <v> </v>
      </c>
    </row>
    <row r="215" spans="22:28" ht="16.5" hidden="1" thickBot="1">
      <c r="V215" t="s">
        <v>354</v>
      </c>
      <c r="W215">
        <v>58066</v>
      </c>
      <c r="X215" s="59">
        <v>58</v>
      </c>
      <c r="Y215" s="59">
        <v>66</v>
      </c>
      <c r="Z215" s="3" t="s">
        <v>680</v>
      </c>
      <c r="AB215" s="60" t="str">
        <f t="shared" si="3"/>
        <v> </v>
      </c>
    </row>
    <row r="216" spans="22:28" ht="16.5" hidden="1" thickBot="1">
      <c r="V216" t="s">
        <v>355</v>
      </c>
      <c r="W216">
        <v>58067</v>
      </c>
      <c r="X216" s="59">
        <v>58</v>
      </c>
      <c r="Y216" s="59">
        <v>67</v>
      </c>
      <c r="Z216" s="3" t="s">
        <v>681</v>
      </c>
      <c r="AB216" s="60" t="str">
        <f t="shared" si="3"/>
        <v> </v>
      </c>
    </row>
    <row r="217" spans="22:28" ht="16.5" hidden="1" thickBot="1">
      <c r="V217" t="s">
        <v>356</v>
      </c>
      <c r="W217">
        <v>58068</v>
      </c>
      <c r="X217" s="59">
        <v>58</v>
      </c>
      <c r="Y217" s="59">
        <v>68</v>
      </c>
      <c r="Z217" s="3" t="s">
        <v>682</v>
      </c>
      <c r="AB217" s="60" t="str">
        <f t="shared" si="3"/>
        <v> </v>
      </c>
    </row>
    <row r="218" spans="22:28" ht="16.5" hidden="1" thickBot="1">
      <c r="V218" t="s">
        <v>130</v>
      </c>
      <c r="W218">
        <v>60045</v>
      </c>
      <c r="X218" s="59">
        <v>60</v>
      </c>
      <c r="Y218" s="59">
        <v>45</v>
      </c>
      <c r="Z218" s="3" t="s">
        <v>683</v>
      </c>
      <c r="AB218" s="60" t="str">
        <f t="shared" si="3"/>
        <v> </v>
      </c>
    </row>
    <row r="219" spans="22:28" ht="16.5" hidden="1" thickBot="1">
      <c r="V219" t="s">
        <v>254</v>
      </c>
      <c r="W219">
        <v>57045</v>
      </c>
      <c r="X219" s="59">
        <v>57</v>
      </c>
      <c r="Y219" s="59">
        <v>45</v>
      </c>
      <c r="Z219" s="3" t="s">
        <v>684</v>
      </c>
      <c r="AB219" s="60" t="str">
        <f t="shared" si="3"/>
        <v> </v>
      </c>
    </row>
    <row r="220" spans="22:28" ht="16.5" hidden="1" thickBot="1">
      <c r="V220" t="s">
        <v>357</v>
      </c>
      <c r="W220">
        <v>58069</v>
      </c>
      <c r="X220" s="59">
        <v>58</v>
      </c>
      <c r="Y220" s="59">
        <v>69</v>
      </c>
      <c r="Z220" s="3" t="s">
        <v>685</v>
      </c>
      <c r="AB220" s="60" t="str">
        <f t="shared" si="3"/>
        <v> </v>
      </c>
    </row>
    <row r="221" spans="22:28" ht="16.5" hidden="1" thickBot="1">
      <c r="V221" t="s">
        <v>358</v>
      </c>
      <c r="W221">
        <v>58070</v>
      </c>
      <c r="X221" s="59">
        <v>58</v>
      </c>
      <c r="Y221" s="59">
        <v>70</v>
      </c>
      <c r="Z221" s="3" t="s">
        <v>686</v>
      </c>
      <c r="AB221" s="60" t="str">
        <f aca="true" t="shared" si="4" ref="AB221:AB284">IF(Z221=V221," ","ERRORE")</f>
        <v> </v>
      </c>
    </row>
    <row r="222" spans="22:28" ht="16.5" hidden="1" thickBot="1">
      <c r="V222" t="s">
        <v>442</v>
      </c>
      <c r="W222">
        <v>56039</v>
      </c>
      <c r="X222" s="59">
        <v>56</v>
      </c>
      <c r="Y222" s="59">
        <v>39</v>
      </c>
      <c r="Z222" s="3" t="s">
        <v>687</v>
      </c>
      <c r="AB222" s="60" t="str">
        <f t="shared" si="4"/>
        <v> </v>
      </c>
    </row>
    <row r="223" spans="22:28" ht="16.5" hidden="1" thickBot="1">
      <c r="V223" t="s">
        <v>359</v>
      </c>
      <c r="W223">
        <v>58071</v>
      </c>
      <c r="X223" s="59">
        <v>58</v>
      </c>
      <c r="Y223" s="59">
        <v>71</v>
      </c>
      <c r="Z223" s="3" t="s">
        <v>688</v>
      </c>
      <c r="AB223" s="60" t="str">
        <f t="shared" si="4"/>
        <v> </v>
      </c>
    </row>
    <row r="224" spans="22:28" ht="16.5" hidden="1" thickBot="1">
      <c r="V224" t="s">
        <v>255</v>
      </c>
      <c r="W224">
        <v>57046</v>
      </c>
      <c r="X224" s="59">
        <v>57</v>
      </c>
      <c r="Y224" s="59">
        <v>46</v>
      </c>
      <c r="Z224" s="3" t="s">
        <v>689</v>
      </c>
      <c r="AB224" s="60" t="str">
        <f t="shared" si="4"/>
        <v> </v>
      </c>
    </row>
    <row r="225" spans="22:28" ht="16.5" hidden="1" thickBot="1">
      <c r="V225" t="s">
        <v>360</v>
      </c>
      <c r="W225">
        <v>58072</v>
      </c>
      <c r="X225" s="59">
        <v>58</v>
      </c>
      <c r="Y225" s="59">
        <v>72</v>
      </c>
      <c r="Z225" s="3" t="s">
        <v>690</v>
      </c>
      <c r="AB225" s="60" t="str">
        <f t="shared" si="4"/>
        <v> </v>
      </c>
    </row>
    <row r="226" spans="22:28" ht="16.5" hidden="1" thickBot="1">
      <c r="V226" t="s">
        <v>192</v>
      </c>
      <c r="W226">
        <v>59016</v>
      </c>
      <c r="X226" s="59">
        <v>59</v>
      </c>
      <c r="Y226" s="59">
        <v>16</v>
      </c>
      <c r="Z226" s="3" t="s">
        <v>691</v>
      </c>
      <c r="AB226" s="60" t="str">
        <f t="shared" si="4"/>
        <v> </v>
      </c>
    </row>
    <row r="227" spans="22:28" ht="16.5" hidden="1" thickBot="1">
      <c r="V227" t="s">
        <v>361</v>
      </c>
      <c r="W227">
        <v>58073</v>
      </c>
      <c r="X227" s="59">
        <v>58</v>
      </c>
      <c r="Y227" s="59">
        <v>73</v>
      </c>
      <c r="Z227" s="3" t="s">
        <v>692</v>
      </c>
      <c r="AB227" s="60" t="str">
        <f t="shared" si="4"/>
        <v> </v>
      </c>
    </row>
    <row r="228" spans="22:28" ht="16.5" hidden="1" thickBot="1">
      <c r="V228" t="s">
        <v>443</v>
      </c>
      <c r="W228">
        <v>56040</v>
      </c>
      <c r="X228" s="59">
        <v>56</v>
      </c>
      <c r="Y228" s="59">
        <v>40</v>
      </c>
      <c r="Z228" s="3" t="s">
        <v>693</v>
      </c>
      <c r="AB228" s="60" t="str">
        <f t="shared" si="4"/>
        <v> </v>
      </c>
    </row>
    <row r="229" spans="22:28" ht="16.5" hidden="1" thickBot="1">
      <c r="V229" t="s">
        <v>444</v>
      </c>
      <c r="W229">
        <v>56041</v>
      </c>
      <c r="X229" s="59">
        <v>56</v>
      </c>
      <c r="Y229" s="59">
        <v>41</v>
      </c>
      <c r="Z229" s="3" t="s">
        <v>694</v>
      </c>
      <c r="AB229" s="60" t="str">
        <f t="shared" si="4"/>
        <v> </v>
      </c>
    </row>
    <row r="230" spans="22:28" ht="16.5" hidden="1" thickBot="1">
      <c r="V230" t="s">
        <v>445</v>
      </c>
      <c r="W230">
        <v>56042</v>
      </c>
      <c r="X230" s="59">
        <v>56</v>
      </c>
      <c r="Y230" s="59">
        <v>42</v>
      </c>
      <c r="Z230" s="3" t="s">
        <v>695</v>
      </c>
      <c r="AB230" s="60" t="str">
        <f t="shared" si="4"/>
        <v> </v>
      </c>
    </row>
    <row r="231" spans="22:28" ht="16.5" hidden="1" thickBot="1">
      <c r="V231" t="s">
        <v>256</v>
      </c>
      <c r="W231">
        <v>57047</v>
      </c>
      <c r="X231" s="59">
        <v>57</v>
      </c>
      <c r="Y231" s="59">
        <v>47</v>
      </c>
      <c r="Z231" s="3" t="s">
        <v>696</v>
      </c>
      <c r="AB231" s="60" t="str">
        <f t="shared" si="4"/>
        <v> </v>
      </c>
    </row>
    <row r="232" spans="22:28" ht="16.5" hidden="1" thickBot="1">
      <c r="V232" t="s">
        <v>257</v>
      </c>
      <c r="W232">
        <v>57048</v>
      </c>
      <c r="X232" s="59">
        <v>57</v>
      </c>
      <c r="Y232" s="59">
        <v>48</v>
      </c>
      <c r="Z232" s="3" t="s">
        <v>697</v>
      </c>
      <c r="AB232" s="60" t="str">
        <f t="shared" si="4"/>
        <v> </v>
      </c>
    </row>
    <row r="233" spans="22:28" ht="16.5" hidden="1" thickBot="1">
      <c r="V233" t="s">
        <v>362</v>
      </c>
      <c r="W233">
        <v>58074</v>
      </c>
      <c r="X233" s="59">
        <v>58</v>
      </c>
      <c r="Y233" s="59">
        <v>74</v>
      </c>
      <c r="Z233" s="3" t="s">
        <v>698</v>
      </c>
      <c r="AB233" s="60" t="str">
        <f t="shared" si="4"/>
        <v> </v>
      </c>
    </row>
    <row r="234" spans="22:28" ht="16.5" hidden="1" thickBot="1">
      <c r="V234" t="s">
        <v>131</v>
      </c>
      <c r="W234">
        <v>60046</v>
      </c>
      <c r="X234" s="59">
        <v>60</v>
      </c>
      <c r="Y234" s="59">
        <v>46</v>
      </c>
      <c r="Z234" s="3" t="s">
        <v>699</v>
      </c>
      <c r="AB234" s="60" t="str">
        <f t="shared" si="4"/>
        <v> </v>
      </c>
    </row>
    <row r="235" spans="22:28" ht="16.5" hidden="1" thickBot="1">
      <c r="V235" t="s">
        <v>363</v>
      </c>
      <c r="W235">
        <v>58075</v>
      </c>
      <c r="X235" s="59">
        <v>58</v>
      </c>
      <c r="Y235" s="59">
        <v>75</v>
      </c>
      <c r="Z235" s="3" t="s">
        <v>700</v>
      </c>
      <c r="AB235" s="60" t="str">
        <f t="shared" si="4"/>
        <v> </v>
      </c>
    </row>
    <row r="236" spans="22:28" ht="16.5" hidden="1" thickBot="1">
      <c r="V236" t="s">
        <v>132</v>
      </c>
      <c r="W236">
        <v>60047</v>
      </c>
      <c r="X236" s="59">
        <v>60</v>
      </c>
      <c r="Y236" s="59">
        <v>47</v>
      </c>
      <c r="Z236" s="3" t="s">
        <v>701</v>
      </c>
      <c r="AB236" s="60" t="str">
        <f t="shared" si="4"/>
        <v> </v>
      </c>
    </row>
    <row r="237" spans="22:28" ht="16.5" hidden="1" thickBot="1">
      <c r="V237" t="s">
        <v>133</v>
      </c>
      <c r="W237">
        <v>60048</v>
      </c>
      <c r="X237" s="59">
        <v>60</v>
      </c>
      <c r="Y237" s="59">
        <v>48</v>
      </c>
      <c r="Z237" s="3" t="s">
        <v>702</v>
      </c>
      <c r="AB237" s="60" t="str">
        <f t="shared" si="4"/>
        <v> </v>
      </c>
    </row>
    <row r="238" spans="22:28" ht="16.5" hidden="1" thickBot="1">
      <c r="V238" t="s">
        <v>364</v>
      </c>
      <c r="W238">
        <v>58076</v>
      </c>
      <c r="X238" s="59">
        <v>58</v>
      </c>
      <c r="Y238" s="59">
        <v>76</v>
      </c>
      <c r="Z238" s="3" t="s">
        <v>703</v>
      </c>
      <c r="AB238" s="60" t="str">
        <f t="shared" si="4"/>
        <v> </v>
      </c>
    </row>
    <row r="239" spans="22:28" ht="16.5" hidden="1" thickBot="1">
      <c r="V239" t="s">
        <v>258</v>
      </c>
      <c r="W239">
        <v>57049</v>
      </c>
      <c r="X239" s="59">
        <v>57</v>
      </c>
      <c r="Y239" s="59">
        <v>49</v>
      </c>
      <c r="Z239" s="3" t="s">
        <v>704</v>
      </c>
      <c r="AB239" s="60" t="str">
        <f t="shared" si="4"/>
        <v> </v>
      </c>
    </row>
    <row r="240" spans="22:28" ht="16.5" hidden="1" thickBot="1">
      <c r="V240" t="s">
        <v>134</v>
      </c>
      <c r="W240">
        <v>60049</v>
      </c>
      <c r="X240" s="59">
        <v>60</v>
      </c>
      <c r="Y240" s="59">
        <v>49</v>
      </c>
      <c r="Z240" s="3" t="s">
        <v>705</v>
      </c>
      <c r="AB240" s="60" t="str">
        <f t="shared" si="4"/>
        <v> </v>
      </c>
    </row>
    <row r="241" spans="22:28" ht="16.5" hidden="1" thickBot="1">
      <c r="V241" t="s">
        <v>259</v>
      </c>
      <c r="W241">
        <v>57050</v>
      </c>
      <c r="X241" s="59">
        <v>57</v>
      </c>
      <c r="Y241" s="59">
        <v>50</v>
      </c>
      <c r="Z241" s="3" t="s">
        <v>706</v>
      </c>
      <c r="AB241" s="60" t="str">
        <f t="shared" si="4"/>
        <v> </v>
      </c>
    </row>
    <row r="242" spans="22:28" ht="16.5" hidden="1" thickBot="1">
      <c r="V242" t="s">
        <v>446</v>
      </c>
      <c r="W242">
        <v>56043</v>
      </c>
      <c r="X242" s="59">
        <v>56</v>
      </c>
      <c r="Y242" s="59">
        <v>43</v>
      </c>
      <c r="Z242" s="3" t="s">
        <v>707</v>
      </c>
      <c r="AB242" s="60" t="str">
        <f t="shared" si="4"/>
        <v> </v>
      </c>
    </row>
    <row r="243" spans="22:28" ht="16.5" hidden="1" thickBot="1">
      <c r="V243" t="s">
        <v>135</v>
      </c>
      <c r="W243">
        <v>60050</v>
      </c>
      <c r="X243" s="59">
        <v>60</v>
      </c>
      <c r="Y243" s="59">
        <v>50</v>
      </c>
      <c r="Z243" s="3" t="s">
        <v>708</v>
      </c>
      <c r="AB243" s="60" t="str">
        <f t="shared" si="4"/>
        <v> </v>
      </c>
    </row>
    <row r="244" spans="22:28" ht="16.5" hidden="1" thickBot="1">
      <c r="V244" t="s">
        <v>136</v>
      </c>
      <c r="W244">
        <v>60051</v>
      </c>
      <c r="X244" s="59">
        <v>60</v>
      </c>
      <c r="Y244" s="59">
        <v>51</v>
      </c>
      <c r="Z244" s="3" t="s">
        <v>709</v>
      </c>
      <c r="AB244" s="60" t="str">
        <f t="shared" si="4"/>
        <v> </v>
      </c>
    </row>
    <row r="245" spans="22:28" ht="16.5" hidden="1" thickBot="1">
      <c r="V245" t="s">
        <v>137</v>
      </c>
      <c r="W245">
        <v>60052</v>
      </c>
      <c r="X245" s="59">
        <v>60</v>
      </c>
      <c r="Y245" s="59">
        <v>52</v>
      </c>
      <c r="Z245" s="3" t="s">
        <v>710</v>
      </c>
      <c r="AB245" s="60" t="str">
        <f t="shared" si="4"/>
        <v> </v>
      </c>
    </row>
    <row r="246" spans="22:28" ht="16.5" hidden="1" thickBot="1">
      <c r="V246" t="s">
        <v>138</v>
      </c>
      <c r="W246">
        <v>60053</v>
      </c>
      <c r="X246" s="59">
        <v>60</v>
      </c>
      <c r="Y246" s="59">
        <v>53</v>
      </c>
      <c r="Z246" s="3" t="s">
        <v>711</v>
      </c>
      <c r="AB246" s="60" t="str">
        <f t="shared" si="4"/>
        <v> </v>
      </c>
    </row>
    <row r="247" spans="22:28" ht="16.5" hidden="1" thickBot="1">
      <c r="V247" t="s">
        <v>139</v>
      </c>
      <c r="W247">
        <v>60054</v>
      </c>
      <c r="X247" s="59">
        <v>60</v>
      </c>
      <c r="Y247" s="59">
        <v>54</v>
      </c>
      <c r="Z247" s="3" t="s">
        <v>712</v>
      </c>
      <c r="AB247" s="60" t="str">
        <f t="shared" si="4"/>
        <v> </v>
      </c>
    </row>
    <row r="248" spans="22:28" ht="16.5" hidden="1" thickBot="1">
      <c r="V248" t="s">
        <v>365</v>
      </c>
      <c r="W248">
        <v>58077</v>
      </c>
      <c r="X248" s="59">
        <v>58</v>
      </c>
      <c r="Y248" s="59">
        <v>77</v>
      </c>
      <c r="Z248" s="3" t="s">
        <v>713</v>
      </c>
      <c r="AB248" s="60" t="str">
        <f t="shared" si="4"/>
        <v> </v>
      </c>
    </row>
    <row r="249" spans="22:28" ht="16.5" hidden="1" thickBot="1">
      <c r="V249" t="s">
        <v>140</v>
      </c>
      <c r="W249">
        <v>60055</v>
      </c>
      <c r="X249" s="59">
        <v>60</v>
      </c>
      <c r="Y249" s="59">
        <v>55</v>
      </c>
      <c r="Z249" s="3" t="s">
        <v>714</v>
      </c>
      <c r="AB249" s="60" t="str">
        <f t="shared" si="4"/>
        <v> </v>
      </c>
    </row>
    <row r="250" spans="22:28" ht="16.5" hidden="1" thickBot="1">
      <c r="V250" t="s">
        <v>260</v>
      </c>
      <c r="W250">
        <v>57051</v>
      </c>
      <c r="X250" s="59">
        <v>57</v>
      </c>
      <c r="Y250" s="59">
        <v>51</v>
      </c>
      <c r="Z250" s="3" t="s">
        <v>715</v>
      </c>
      <c r="AB250" s="60" t="str">
        <f t="shared" si="4"/>
        <v> </v>
      </c>
    </row>
    <row r="251" spans="22:28" ht="16.5" hidden="1" thickBot="1">
      <c r="V251" t="s">
        <v>261</v>
      </c>
      <c r="W251">
        <v>57052</v>
      </c>
      <c r="X251" s="59">
        <v>57</v>
      </c>
      <c r="Y251" s="59">
        <v>52</v>
      </c>
      <c r="Z251" s="3" t="s">
        <v>716</v>
      </c>
      <c r="AB251" s="60" t="str">
        <f t="shared" si="4"/>
        <v> </v>
      </c>
    </row>
    <row r="252" spans="22:28" ht="16.5" hidden="1" thickBot="1">
      <c r="V252" t="s">
        <v>262</v>
      </c>
      <c r="W252">
        <v>57053</v>
      </c>
      <c r="X252" s="59">
        <v>57</v>
      </c>
      <c r="Y252" s="59">
        <v>53</v>
      </c>
      <c r="Z252" s="3" t="s">
        <v>717</v>
      </c>
      <c r="AB252" s="60" t="str">
        <f t="shared" si="4"/>
        <v> </v>
      </c>
    </row>
    <row r="253" spans="22:28" ht="16.5" hidden="1" thickBot="1">
      <c r="V253" t="s">
        <v>263</v>
      </c>
      <c r="W253">
        <v>57054</v>
      </c>
      <c r="X253" s="59">
        <v>57</v>
      </c>
      <c r="Y253" s="59">
        <v>54</v>
      </c>
      <c r="Z253" s="3" t="s">
        <v>718</v>
      </c>
      <c r="AB253" s="60" t="str">
        <f t="shared" si="4"/>
        <v> </v>
      </c>
    </row>
    <row r="254" spans="22:28" ht="16.5" hidden="1" thickBot="1">
      <c r="V254" t="s">
        <v>264</v>
      </c>
      <c r="W254">
        <v>57055</v>
      </c>
      <c r="X254" s="59">
        <v>57</v>
      </c>
      <c r="Y254" s="59">
        <v>55</v>
      </c>
      <c r="Z254" s="3" t="s">
        <v>719</v>
      </c>
      <c r="AB254" s="60" t="str">
        <f t="shared" si="4"/>
        <v> </v>
      </c>
    </row>
    <row r="255" spans="22:28" ht="16.5" hidden="1" thickBot="1">
      <c r="V255" t="s">
        <v>265</v>
      </c>
      <c r="W255">
        <v>57056</v>
      </c>
      <c r="X255" s="59">
        <v>57</v>
      </c>
      <c r="Y255" s="59">
        <v>56</v>
      </c>
      <c r="Z255" s="3" t="s">
        <v>720</v>
      </c>
      <c r="AB255" s="60" t="str">
        <f t="shared" si="4"/>
        <v> </v>
      </c>
    </row>
    <row r="256" spans="22:28" ht="16.5" hidden="1" thickBot="1">
      <c r="V256" t="s">
        <v>366</v>
      </c>
      <c r="W256">
        <v>58078</v>
      </c>
      <c r="X256" s="59">
        <v>58</v>
      </c>
      <c r="Y256" s="59">
        <v>78</v>
      </c>
      <c r="Z256" s="3" t="s">
        <v>721</v>
      </c>
      <c r="AB256" s="60" t="str">
        <f t="shared" si="4"/>
        <v> </v>
      </c>
    </row>
    <row r="257" spans="22:28" ht="16.5" hidden="1" thickBot="1">
      <c r="V257" t="s">
        <v>367</v>
      </c>
      <c r="W257">
        <v>58079</v>
      </c>
      <c r="X257" s="59">
        <v>58</v>
      </c>
      <c r="Y257" s="59">
        <v>79</v>
      </c>
      <c r="Z257" s="3" t="s">
        <v>722</v>
      </c>
      <c r="AB257" s="60" t="str">
        <f t="shared" si="4"/>
        <v> </v>
      </c>
    </row>
    <row r="258" spans="22:28" ht="16.5" hidden="1" thickBot="1">
      <c r="V258" t="s">
        <v>141</v>
      </c>
      <c r="W258">
        <v>60056</v>
      </c>
      <c r="X258" s="59">
        <v>60</v>
      </c>
      <c r="Y258" s="59">
        <v>56</v>
      </c>
      <c r="Z258" s="3" t="s">
        <v>723</v>
      </c>
      <c r="AB258" s="60" t="str">
        <f t="shared" si="4"/>
        <v> </v>
      </c>
    </row>
    <row r="259" spans="22:28" ht="16.5" hidden="1" thickBot="1">
      <c r="V259" t="s">
        <v>193</v>
      </c>
      <c r="W259">
        <v>59017</v>
      </c>
      <c r="X259" s="59">
        <v>59</v>
      </c>
      <c r="Y259" s="59">
        <v>17</v>
      </c>
      <c r="Z259" s="3" t="s">
        <v>724</v>
      </c>
      <c r="AB259" s="60" t="str">
        <f t="shared" si="4"/>
        <v> </v>
      </c>
    </row>
    <row r="260" spans="22:28" ht="16.5" hidden="1" thickBot="1">
      <c r="V260" t="s">
        <v>194</v>
      </c>
      <c r="W260">
        <v>59018</v>
      </c>
      <c r="X260" s="59">
        <v>59</v>
      </c>
      <c r="Y260" s="59">
        <v>18</v>
      </c>
      <c r="Z260" s="3" t="s">
        <v>725</v>
      </c>
      <c r="AB260" s="60" t="str">
        <f t="shared" si="4"/>
        <v> </v>
      </c>
    </row>
    <row r="261" spans="22:28" ht="16.5" hidden="1" thickBot="1">
      <c r="V261" t="s">
        <v>368</v>
      </c>
      <c r="W261">
        <v>58080</v>
      </c>
      <c r="X261" s="59">
        <v>58</v>
      </c>
      <c r="Y261" s="59">
        <v>80</v>
      </c>
      <c r="Z261" s="3" t="s">
        <v>726</v>
      </c>
      <c r="AB261" s="60" t="str">
        <f t="shared" si="4"/>
        <v> </v>
      </c>
    </row>
    <row r="262" spans="22:28" ht="16.5" hidden="1" thickBot="1">
      <c r="V262" t="s">
        <v>266</v>
      </c>
      <c r="W262">
        <v>57057</v>
      </c>
      <c r="X262" s="59">
        <v>57</v>
      </c>
      <c r="Y262" s="59">
        <v>57</v>
      </c>
      <c r="Z262" s="3" t="s">
        <v>727</v>
      </c>
      <c r="AB262" s="60" t="str">
        <f t="shared" si="4"/>
        <v> </v>
      </c>
    </row>
    <row r="263" spans="22:28" ht="16.5" hidden="1" thickBot="1">
      <c r="V263" t="s">
        <v>142</v>
      </c>
      <c r="W263">
        <v>60057</v>
      </c>
      <c r="X263" s="59">
        <v>60</v>
      </c>
      <c r="Y263" s="59">
        <v>57</v>
      </c>
      <c r="Z263" s="3" t="s">
        <v>728</v>
      </c>
      <c r="AB263" s="60" t="str">
        <f t="shared" si="4"/>
        <v> </v>
      </c>
    </row>
    <row r="264" spans="22:28" ht="16.5" hidden="1" thickBot="1">
      <c r="V264" t="s">
        <v>267</v>
      </c>
      <c r="W264">
        <v>57058</v>
      </c>
      <c r="X264" s="59">
        <v>57</v>
      </c>
      <c r="Y264" s="59">
        <v>58</v>
      </c>
      <c r="Z264" s="3" t="s">
        <v>729</v>
      </c>
      <c r="AB264" s="60" t="str">
        <f t="shared" si="4"/>
        <v> </v>
      </c>
    </row>
    <row r="265" spans="22:28" ht="16.5" hidden="1" thickBot="1">
      <c r="V265" t="s">
        <v>195</v>
      </c>
      <c r="W265">
        <v>59019</v>
      </c>
      <c r="X265" s="59">
        <v>59</v>
      </c>
      <c r="Y265" s="59">
        <v>19</v>
      </c>
      <c r="Z265" s="3" t="s">
        <v>730</v>
      </c>
      <c r="AB265" s="60" t="str">
        <f t="shared" si="4"/>
        <v> </v>
      </c>
    </row>
    <row r="266" spans="22:28" ht="16.5" hidden="1" thickBot="1">
      <c r="V266" t="s">
        <v>447</v>
      </c>
      <c r="W266">
        <v>56044</v>
      </c>
      <c r="X266" s="59">
        <v>56</v>
      </c>
      <c r="Y266" s="59">
        <v>44</v>
      </c>
      <c r="Z266" s="3" t="s">
        <v>731</v>
      </c>
      <c r="AB266" s="60" t="str">
        <f t="shared" si="4"/>
        <v> </v>
      </c>
    </row>
    <row r="267" spans="22:28" ht="16.5" hidden="1" thickBot="1">
      <c r="V267" t="s">
        <v>196</v>
      </c>
      <c r="W267">
        <v>59020</v>
      </c>
      <c r="X267" s="59">
        <v>59</v>
      </c>
      <c r="Y267" s="59">
        <v>20</v>
      </c>
      <c r="Z267" s="3" t="s">
        <v>732</v>
      </c>
      <c r="AB267" s="60" t="str">
        <f t="shared" si="4"/>
        <v> </v>
      </c>
    </row>
    <row r="268" spans="22:28" ht="16.5" hidden="1" thickBot="1">
      <c r="V268" t="s">
        <v>369</v>
      </c>
      <c r="W268">
        <v>58081</v>
      </c>
      <c r="X268" s="59">
        <v>58</v>
      </c>
      <c r="Y268" s="59">
        <v>81</v>
      </c>
      <c r="Z268" s="3" t="s">
        <v>733</v>
      </c>
      <c r="AB268" s="60" t="str">
        <f t="shared" si="4"/>
        <v> </v>
      </c>
    </row>
    <row r="269" spans="22:28" ht="16.5" hidden="1" thickBot="1">
      <c r="V269" t="s">
        <v>268</v>
      </c>
      <c r="W269">
        <v>57059</v>
      </c>
      <c r="X269" s="59">
        <v>57</v>
      </c>
      <c r="Y269" s="59">
        <v>59</v>
      </c>
      <c r="Z269" s="3" t="s">
        <v>734</v>
      </c>
      <c r="AB269" s="60" t="str">
        <f t="shared" si="4"/>
        <v> </v>
      </c>
    </row>
    <row r="270" spans="22:28" ht="16.5" hidden="1" thickBot="1">
      <c r="V270" t="s">
        <v>370</v>
      </c>
      <c r="W270">
        <v>58082</v>
      </c>
      <c r="X270" s="59">
        <v>58</v>
      </c>
      <c r="Y270" s="59">
        <v>82</v>
      </c>
      <c r="Z270" s="3" t="s">
        <v>735</v>
      </c>
      <c r="AB270" s="60" t="str">
        <f t="shared" si="4"/>
        <v> </v>
      </c>
    </row>
    <row r="271" spans="22:28" ht="16.5" hidden="1" thickBot="1">
      <c r="V271" t="s">
        <v>371</v>
      </c>
      <c r="W271">
        <v>58083</v>
      </c>
      <c r="X271" s="59">
        <v>58</v>
      </c>
      <c r="Y271" s="59">
        <v>83</v>
      </c>
      <c r="Z271" s="3" t="s">
        <v>736</v>
      </c>
      <c r="AB271" s="60" t="str">
        <f t="shared" si="4"/>
        <v> </v>
      </c>
    </row>
    <row r="272" spans="22:28" ht="16.5" hidden="1" thickBot="1">
      <c r="V272" t="s">
        <v>143</v>
      </c>
      <c r="W272">
        <v>60058</v>
      </c>
      <c r="X272" s="59">
        <v>60</v>
      </c>
      <c r="Y272" s="59">
        <v>58</v>
      </c>
      <c r="Z272" s="3" t="s">
        <v>737</v>
      </c>
      <c r="AB272" s="60" t="str">
        <f t="shared" si="4"/>
        <v> </v>
      </c>
    </row>
    <row r="273" spans="22:28" ht="16.5" hidden="1" thickBot="1">
      <c r="V273" t="s">
        <v>269</v>
      </c>
      <c r="W273">
        <v>57060</v>
      </c>
      <c r="X273" s="59">
        <v>57</v>
      </c>
      <c r="Y273" s="59">
        <v>60</v>
      </c>
      <c r="Z273" s="3" t="s">
        <v>738</v>
      </c>
      <c r="AB273" s="60" t="str">
        <f t="shared" si="4"/>
        <v> </v>
      </c>
    </row>
    <row r="274" spans="22:28" ht="16.5" hidden="1" thickBot="1">
      <c r="V274" t="s">
        <v>372</v>
      </c>
      <c r="W274">
        <v>58084</v>
      </c>
      <c r="X274" s="59">
        <v>58</v>
      </c>
      <c r="Y274" s="59">
        <v>84</v>
      </c>
      <c r="Z274" s="3" t="s">
        <v>739</v>
      </c>
      <c r="AB274" s="60" t="str">
        <f t="shared" si="4"/>
        <v> </v>
      </c>
    </row>
    <row r="275" spans="22:28" ht="16.5" hidden="1" thickBot="1">
      <c r="V275" t="s">
        <v>373</v>
      </c>
      <c r="W275">
        <v>58085</v>
      </c>
      <c r="X275" s="59">
        <v>58</v>
      </c>
      <c r="Y275" s="59">
        <v>85</v>
      </c>
      <c r="Z275" s="3" t="s">
        <v>741</v>
      </c>
      <c r="AB275" s="60" t="str">
        <f t="shared" si="4"/>
        <v> </v>
      </c>
    </row>
    <row r="276" spans="22:28" ht="16.5" hidden="1" thickBot="1">
      <c r="V276" t="s">
        <v>374</v>
      </c>
      <c r="W276">
        <v>58086</v>
      </c>
      <c r="X276" s="59">
        <v>58</v>
      </c>
      <c r="Y276" s="59">
        <v>86</v>
      </c>
      <c r="Z276" s="3" t="s">
        <v>742</v>
      </c>
      <c r="AB276" s="60" t="str">
        <f t="shared" si="4"/>
        <v> </v>
      </c>
    </row>
    <row r="277" spans="22:28" ht="16.5" hidden="1" thickBot="1">
      <c r="V277" t="s">
        <v>197</v>
      </c>
      <c r="W277">
        <v>59022</v>
      </c>
      <c r="X277" s="59">
        <v>59</v>
      </c>
      <c r="Y277" s="59">
        <v>22</v>
      </c>
      <c r="Z277" s="3" t="s">
        <v>743</v>
      </c>
      <c r="AB277" s="60" t="str">
        <f t="shared" si="4"/>
        <v> </v>
      </c>
    </row>
    <row r="278" spans="22:28" ht="16.5" hidden="1" thickBot="1">
      <c r="V278" t="s">
        <v>375</v>
      </c>
      <c r="W278">
        <v>58088</v>
      </c>
      <c r="X278" s="59">
        <v>58</v>
      </c>
      <c r="Y278" s="59">
        <v>88</v>
      </c>
      <c r="Z278" s="3" t="s">
        <v>744</v>
      </c>
      <c r="AB278" s="60" t="str">
        <f t="shared" si="4"/>
        <v> </v>
      </c>
    </row>
    <row r="279" spans="22:28" ht="16.5" hidden="1" thickBot="1">
      <c r="V279" t="s">
        <v>376</v>
      </c>
      <c r="W279">
        <v>58089</v>
      </c>
      <c r="X279" s="59">
        <v>58</v>
      </c>
      <c r="Y279" s="59">
        <v>89</v>
      </c>
      <c r="Z279" s="3" t="s">
        <v>745</v>
      </c>
      <c r="AB279" s="60" t="str">
        <f t="shared" si="4"/>
        <v> </v>
      </c>
    </row>
    <row r="280" spans="22:28" ht="16.5" hidden="1" thickBot="1">
      <c r="V280" t="s">
        <v>270</v>
      </c>
      <c r="W280">
        <v>57062</v>
      </c>
      <c r="X280" s="59">
        <v>57</v>
      </c>
      <c r="Y280" s="59">
        <v>62</v>
      </c>
      <c r="Z280" s="3" t="s">
        <v>746</v>
      </c>
      <c r="AB280" s="60" t="str">
        <f t="shared" si="4"/>
        <v> </v>
      </c>
    </row>
    <row r="281" spans="22:28" ht="16.5" hidden="1" thickBot="1">
      <c r="V281" t="s">
        <v>144</v>
      </c>
      <c r="W281">
        <v>60059</v>
      </c>
      <c r="X281" s="59">
        <v>60</v>
      </c>
      <c r="Y281" s="59">
        <v>59</v>
      </c>
      <c r="Z281" s="3" t="s">
        <v>740</v>
      </c>
      <c r="AB281" s="60" t="str">
        <f t="shared" si="4"/>
        <v>ERRORE</v>
      </c>
    </row>
    <row r="282" spans="22:28" ht="16.5" hidden="1" thickBot="1">
      <c r="V282" t="s">
        <v>377</v>
      </c>
      <c r="W282">
        <v>58087</v>
      </c>
      <c r="X282" s="59">
        <v>58</v>
      </c>
      <c r="Y282" s="59">
        <v>87</v>
      </c>
      <c r="Z282" s="3" t="s">
        <v>747</v>
      </c>
      <c r="AB282" s="60" t="str">
        <f t="shared" si="4"/>
        <v> </v>
      </c>
    </row>
    <row r="283" spans="22:28" ht="16.5" hidden="1" thickBot="1">
      <c r="V283" t="s">
        <v>198</v>
      </c>
      <c r="W283">
        <v>59021</v>
      </c>
      <c r="X283" s="59">
        <v>59</v>
      </c>
      <c r="Y283" s="59">
        <v>21</v>
      </c>
      <c r="Z283" s="3" t="s">
        <v>748</v>
      </c>
      <c r="AB283" s="60" t="str">
        <f t="shared" si="4"/>
        <v> </v>
      </c>
    </row>
    <row r="284" spans="22:28" ht="16.5" hidden="1" thickBot="1">
      <c r="V284" t="s">
        <v>271</v>
      </c>
      <c r="W284">
        <v>57061</v>
      </c>
      <c r="X284" s="59">
        <v>57</v>
      </c>
      <c r="Y284" s="59">
        <v>61</v>
      </c>
      <c r="Z284" s="3" t="s">
        <v>749</v>
      </c>
      <c r="AB284" s="60" t="str">
        <f t="shared" si="4"/>
        <v> </v>
      </c>
    </row>
    <row r="285" spans="22:28" ht="16.5" hidden="1" thickBot="1">
      <c r="V285" t="s">
        <v>145</v>
      </c>
      <c r="W285">
        <v>60060</v>
      </c>
      <c r="X285" s="59">
        <v>60</v>
      </c>
      <c r="Y285" s="59">
        <v>60</v>
      </c>
      <c r="Z285" s="3" t="s">
        <v>750</v>
      </c>
      <c r="AB285" s="60" t="str">
        <f aca="true" t="shared" si="5" ref="AB285:AB348">IF(Z285=V285," ","ERRORE")</f>
        <v> </v>
      </c>
    </row>
    <row r="286" spans="22:28" ht="16.5" hidden="1" thickBot="1">
      <c r="V286" t="s">
        <v>199</v>
      </c>
      <c r="W286">
        <v>59023</v>
      </c>
      <c r="X286" s="59">
        <v>59</v>
      </c>
      <c r="Y286" s="59">
        <v>23</v>
      </c>
      <c r="Z286" s="3" t="s">
        <v>751</v>
      </c>
      <c r="AB286" s="60" t="str">
        <f t="shared" si="5"/>
        <v> </v>
      </c>
    </row>
    <row r="287" spans="22:28" ht="16.5" hidden="1" thickBot="1">
      <c r="V287" t="s">
        <v>378</v>
      </c>
      <c r="W287">
        <v>58090</v>
      </c>
      <c r="X287" s="59">
        <v>58</v>
      </c>
      <c r="Y287" s="59">
        <v>90</v>
      </c>
      <c r="Z287" s="3" t="s">
        <v>752</v>
      </c>
      <c r="AB287" s="60" t="str">
        <f t="shared" si="5"/>
        <v> </v>
      </c>
    </row>
    <row r="288" spans="22:28" ht="16.5" hidden="1" thickBot="1">
      <c r="V288" t="s">
        <v>379</v>
      </c>
      <c r="W288">
        <v>58091</v>
      </c>
      <c r="X288" s="59">
        <v>58</v>
      </c>
      <c r="Y288" s="59">
        <v>91</v>
      </c>
      <c r="Z288" s="3" t="s">
        <v>753</v>
      </c>
      <c r="AB288" s="60" t="str">
        <f t="shared" si="5"/>
        <v> </v>
      </c>
    </row>
    <row r="289" spans="22:28" ht="16.5" hidden="1" thickBot="1">
      <c r="V289" t="s">
        <v>448</v>
      </c>
      <c r="W289">
        <v>56045</v>
      </c>
      <c r="X289" s="59">
        <v>56</v>
      </c>
      <c r="Y289" s="59">
        <v>45</v>
      </c>
      <c r="Z289" s="3" t="s">
        <v>754</v>
      </c>
      <c r="AB289" s="60" t="str">
        <f t="shared" si="5"/>
        <v> </v>
      </c>
    </row>
    <row r="290" spans="22:28" ht="16.5" hidden="1" thickBot="1">
      <c r="V290" t="s">
        <v>380</v>
      </c>
      <c r="W290">
        <v>58092</v>
      </c>
      <c r="X290" s="59">
        <v>58</v>
      </c>
      <c r="Y290" s="59">
        <v>92</v>
      </c>
      <c r="Z290" s="3" t="s">
        <v>755</v>
      </c>
      <c r="AB290" s="60" t="str">
        <f t="shared" si="5"/>
        <v> </v>
      </c>
    </row>
    <row r="291" spans="22:28" ht="16.5" hidden="1" thickBot="1">
      <c r="V291" t="s">
        <v>200</v>
      </c>
      <c r="W291">
        <v>59024</v>
      </c>
      <c r="X291" s="59">
        <v>59</v>
      </c>
      <c r="Y291" s="59">
        <v>24</v>
      </c>
      <c r="Z291" s="3" t="s">
        <v>756</v>
      </c>
      <c r="AB291" s="60" t="str">
        <f t="shared" si="5"/>
        <v> </v>
      </c>
    </row>
    <row r="292" spans="22:28" ht="16.5" hidden="1" thickBot="1">
      <c r="V292" t="s">
        <v>381</v>
      </c>
      <c r="W292">
        <v>58093</v>
      </c>
      <c r="X292" s="59">
        <v>58</v>
      </c>
      <c r="Y292" s="59">
        <v>93</v>
      </c>
      <c r="Z292" s="3" t="s">
        <v>757</v>
      </c>
      <c r="AB292" s="60" t="str">
        <f t="shared" si="5"/>
        <v> </v>
      </c>
    </row>
    <row r="293" spans="22:28" ht="16.5" hidden="1" thickBot="1">
      <c r="V293" t="s">
        <v>272</v>
      </c>
      <c r="W293">
        <v>57063</v>
      </c>
      <c r="X293" s="59">
        <v>57</v>
      </c>
      <c r="Y293" s="59">
        <v>63</v>
      </c>
      <c r="Z293" s="3" t="s">
        <v>758</v>
      </c>
      <c r="AB293" s="60" t="str">
        <f t="shared" si="5"/>
        <v> </v>
      </c>
    </row>
    <row r="294" spans="22:28" ht="16.5" hidden="1" thickBot="1">
      <c r="V294" t="s">
        <v>382</v>
      </c>
      <c r="W294">
        <v>58094</v>
      </c>
      <c r="X294" s="59">
        <v>58</v>
      </c>
      <c r="Y294" s="59">
        <v>94</v>
      </c>
      <c r="Z294" s="3" t="s">
        <v>759</v>
      </c>
      <c r="AB294" s="60" t="str">
        <f t="shared" si="5"/>
        <v> </v>
      </c>
    </row>
    <row r="295" spans="22:28" ht="16.5" hidden="1" thickBot="1">
      <c r="V295" t="s">
        <v>146</v>
      </c>
      <c r="W295">
        <v>60061</v>
      </c>
      <c r="X295" s="59">
        <v>60</v>
      </c>
      <c r="Y295" s="59">
        <v>61</v>
      </c>
      <c r="Z295" s="3" t="s">
        <v>760</v>
      </c>
      <c r="AB295" s="60" t="str">
        <f t="shared" si="5"/>
        <v> </v>
      </c>
    </row>
    <row r="296" spans="22:28" ht="16.5" hidden="1" thickBot="1">
      <c r="V296" t="s">
        <v>383</v>
      </c>
      <c r="W296">
        <v>58119</v>
      </c>
      <c r="X296" s="59">
        <v>58</v>
      </c>
      <c r="Y296" s="59">
        <v>119</v>
      </c>
      <c r="Z296" s="3" t="s">
        <v>761</v>
      </c>
      <c r="AB296" s="60" t="str">
        <f t="shared" si="5"/>
        <v> </v>
      </c>
    </row>
    <row r="297" spans="22:28" ht="16.5" hidden="1" thickBot="1">
      <c r="V297" t="s">
        <v>147</v>
      </c>
      <c r="W297">
        <v>60062</v>
      </c>
      <c r="X297" s="59">
        <v>60</v>
      </c>
      <c r="Y297" s="59">
        <v>62</v>
      </c>
      <c r="Z297" s="3" t="s">
        <v>762</v>
      </c>
      <c r="AB297" s="60" t="str">
        <f t="shared" si="5"/>
        <v> </v>
      </c>
    </row>
    <row r="298" spans="22:28" ht="16.5" hidden="1" thickBot="1">
      <c r="V298" t="s">
        <v>201</v>
      </c>
      <c r="W298">
        <v>59025</v>
      </c>
      <c r="X298" s="59">
        <v>59</v>
      </c>
      <c r="Y298" s="59">
        <v>25</v>
      </c>
      <c r="Z298" s="3" t="s">
        <v>763</v>
      </c>
      <c r="AB298" s="60" t="str">
        <f t="shared" si="5"/>
        <v> </v>
      </c>
    </row>
    <row r="299" spans="22:28" ht="16.5" hidden="1" thickBot="1">
      <c r="V299" t="s">
        <v>148</v>
      </c>
      <c r="W299">
        <v>60063</v>
      </c>
      <c r="X299" s="59">
        <v>60</v>
      </c>
      <c r="Y299" s="59">
        <v>63</v>
      </c>
      <c r="Z299" s="3" t="s">
        <v>764</v>
      </c>
      <c r="AB299" s="60" t="str">
        <f t="shared" si="5"/>
        <v> </v>
      </c>
    </row>
    <row r="300" spans="22:28" ht="16.5" hidden="1" thickBot="1">
      <c r="V300" t="s">
        <v>149</v>
      </c>
      <c r="W300">
        <v>60064</v>
      </c>
      <c r="X300" s="59">
        <v>60</v>
      </c>
      <c r="Y300" s="59">
        <v>64</v>
      </c>
      <c r="Z300" s="3" t="s">
        <v>765</v>
      </c>
      <c r="AB300" s="60" t="str">
        <f t="shared" si="5"/>
        <v> </v>
      </c>
    </row>
    <row r="301" spans="22:28" ht="16.5" hidden="1" thickBot="1">
      <c r="V301" t="s">
        <v>384</v>
      </c>
      <c r="W301">
        <v>58095</v>
      </c>
      <c r="X301" s="59">
        <v>58</v>
      </c>
      <c r="Y301" s="59">
        <v>95</v>
      </c>
      <c r="Z301" s="3" t="s">
        <v>766</v>
      </c>
      <c r="AB301" s="60" t="str">
        <f t="shared" si="5"/>
        <v> </v>
      </c>
    </row>
    <row r="302" spans="22:28" ht="16.5" hidden="1" thickBot="1">
      <c r="V302" t="s">
        <v>449</v>
      </c>
      <c r="W302">
        <v>56047</v>
      </c>
      <c r="X302" s="59">
        <v>56</v>
      </c>
      <c r="Y302" s="59">
        <v>47</v>
      </c>
      <c r="Z302" s="3" t="s">
        <v>767</v>
      </c>
      <c r="AB302" s="60" t="str">
        <f t="shared" si="5"/>
        <v> </v>
      </c>
    </row>
    <row r="303" spans="22:28" ht="16.5" hidden="1" thickBot="1">
      <c r="V303" t="s">
        <v>385</v>
      </c>
      <c r="W303">
        <v>58096</v>
      </c>
      <c r="X303" s="59">
        <v>58</v>
      </c>
      <c r="Y303" s="59">
        <v>96</v>
      </c>
      <c r="Z303" s="3" t="s">
        <v>768</v>
      </c>
      <c r="AB303" s="60" t="str">
        <f t="shared" si="5"/>
        <v> </v>
      </c>
    </row>
    <row r="304" spans="22:28" ht="16.5" hidden="1" thickBot="1">
      <c r="V304" t="s">
        <v>386</v>
      </c>
      <c r="W304">
        <v>58100</v>
      </c>
      <c r="X304" s="59">
        <v>58</v>
      </c>
      <c r="Y304" s="59">
        <v>100</v>
      </c>
      <c r="Z304" s="3" t="s">
        <v>769</v>
      </c>
      <c r="AB304" s="60" t="str">
        <f t="shared" si="5"/>
        <v> </v>
      </c>
    </row>
    <row r="305" spans="22:28" ht="16.5" hidden="1" thickBot="1">
      <c r="V305" t="s">
        <v>150</v>
      </c>
      <c r="W305">
        <v>60070</v>
      </c>
      <c r="X305" s="59">
        <v>60</v>
      </c>
      <c r="Y305" s="59">
        <v>70</v>
      </c>
      <c r="Z305" s="3" t="s">
        <v>770</v>
      </c>
      <c r="AB305" s="60" t="str">
        <f t="shared" si="5"/>
        <v> </v>
      </c>
    </row>
    <row r="306" spans="22:28" ht="16.5" hidden="1" thickBot="1">
      <c r="V306" t="s">
        <v>387</v>
      </c>
      <c r="W306">
        <v>58097</v>
      </c>
      <c r="X306" s="59">
        <v>58</v>
      </c>
      <c r="Y306" s="59">
        <v>97</v>
      </c>
      <c r="Z306" s="3" t="s">
        <v>771</v>
      </c>
      <c r="AB306" s="60" t="str">
        <f t="shared" si="5"/>
        <v> </v>
      </c>
    </row>
    <row r="307" spans="22:28" ht="16.5" hidden="1" thickBot="1">
      <c r="V307" t="s">
        <v>151</v>
      </c>
      <c r="W307">
        <v>60065</v>
      </c>
      <c r="X307" s="59">
        <v>60</v>
      </c>
      <c r="Y307" s="59">
        <v>65</v>
      </c>
      <c r="Z307" s="3" t="s">
        <v>772</v>
      </c>
      <c r="AB307" s="60" t="str">
        <f t="shared" si="5"/>
        <v> </v>
      </c>
    </row>
    <row r="308" spans="22:28" ht="16.5" hidden="1" thickBot="1">
      <c r="V308" t="s">
        <v>152</v>
      </c>
      <c r="W308">
        <v>60066</v>
      </c>
      <c r="X308" s="59">
        <v>60</v>
      </c>
      <c r="Y308" s="59">
        <v>66</v>
      </c>
      <c r="Z308" s="3" t="s">
        <v>773</v>
      </c>
      <c r="AB308" s="60" t="str">
        <f t="shared" si="5"/>
        <v> </v>
      </c>
    </row>
    <row r="309" spans="22:28" ht="16.5" hidden="1" thickBot="1">
      <c r="V309" t="s">
        <v>388</v>
      </c>
      <c r="W309">
        <v>58098</v>
      </c>
      <c r="X309" s="59">
        <v>58</v>
      </c>
      <c r="Y309" s="59">
        <v>98</v>
      </c>
      <c r="Z309" s="3" t="s">
        <v>774</v>
      </c>
      <c r="AB309" s="60" t="str">
        <f t="shared" si="5"/>
        <v> </v>
      </c>
    </row>
    <row r="310" spans="22:28" ht="16.5" hidden="1" thickBot="1">
      <c r="V310" t="s">
        <v>153</v>
      </c>
      <c r="W310">
        <v>60067</v>
      </c>
      <c r="X310" s="59">
        <v>60</v>
      </c>
      <c r="Y310" s="59">
        <v>67</v>
      </c>
      <c r="Z310" s="3" t="s">
        <v>775</v>
      </c>
      <c r="AB310" s="60" t="str">
        <f t="shared" si="5"/>
        <v> </v>
      </c>
    </row>
    <row r="311" spans="22:28" ht="16.5" hidden="1" thickBot="1">
      <c r="V311" t="s">
        <v>154</v>
      </c>
      <c r="W311">
        <v>60068</v>
      </c>
      <c r="X311" s="59">
        <v>60</v>
      </c>
      <c r="Y311" s="59">
        <v>68</v>
      </c>
      <c r="Z311" s="3" t="s">
        <v>776</v>
      </c>
      <c r="AB311" s="60" t="str">
        <f t="shared" si="5"/>
        <v> </v>
      </c>
    </row>
    <row r="312" spans="22:28" ht="16.5" hidden="1" thickBot="1">
      <c r="V312" t="s">
        <v>202</v>
      </c>
      <c r="W312">
        <v>59026</v>
      </c>
      <c r="X312" s="59">
        <v>59</v>
      </c>
      <c r="Y312" s="59">
        <v>26</v>
      </c>
      <c r="Z312" s="3" t="s">
        <v>777</v>
      </c>
      <c r="AB312" s="60" t="str">
        <f t="shared" si="5"/>
        <v> </v>
      </c>
    </row>
    <row r="313" spans="22:28" ht="16.5" hidden="1" thickBot="1">
      <c r="V313" t="s">
        <v>155</v>
      </c>
      <c r="W313">
        <v>60069</v>
      </c>
      <c r="X313" s="59">
        <v>60</v>
      </c>
      <c r="Y313" s="59">
        <v>69</v>
      </c>
      <c r="Z313" s="3" t="s">
        <v>778</v>
      </c>
      <c r="AB313" s="60" t="str">
        <f t="shared" si="5"/>
        <v> </v>
      </c>
    </row>
    <row r="314" spans="22:28" ht="16.5" hidden="1" thickBot="1">
      <c r="V314" t="s">
        <v>389</v>
      </c>
      <c r="W314">
        <v>58099</v>
      </c>
      <c r="X314" s="59">
        <v>58</v>
      </c>
      <c r="Y314" s="59">
        <v>99</v>
      </c>
      <c r="Z314" s="3" t="s">
        <v>779</v>
      </c>
      <c r="AB314" s="60" t="str">
        <f t="shared" si="5"/>
        <v> </v>
      </c>
    </row>
    <row r="315" spans="22:28" ht="16.5" hidden="1" thickBot="1">
      <c r="V315" t="s">
        <v>390</v>
      </c>
      <c r="W315">
        <v>58101</v>
      </c>
      <c r="X315" s="59">
        <v>58</v>
      </c>
      <c r="Y315" s="59">
        <v>101</v>
      </c>
      <c r="Z315" s="3" t="s">
        <v>780</v>
      </c>
      <c r="AB315" s="60" t="str">
        <f t="shared" si="5"/>
        <v> </v>
      </c>
    </row>
    <row r="316" spans="22:28" ht="16.5" hidden="1" thickBot="1">
      <c r="V316" t="s">
        <v>273</v>
      </c>
      <c r="W316">
        <v>57064</v>
      </c>
      <c r="X316" s="59">
        <v>57</v>
      </c>
      <c r="Y316" s="59">
        <v>64</v>
      </c>
      <c r="Z316" s="3" t="s">
        <v>781</v>
      </c>
      <c r="AB316" s="60" t="str">
        <f t="shared" si="5"/>
        <v> </v>
      </c>
    </row>
    <row r="317" spans="22:28" ht="16.5" hidden="1" thickBot="1">
      <c r="V317" t="s">
        <v>391</v>
      </c>
      <c r="W317">
        <v>58102</v>
      </c>
      <c r="X317" s="59">
        <v>58</v>
      </c>
      <c r="Y317" s="59">
        <v>102</v>
      </c>
      <c r="Z317" s="3" t="s">
        <v>782</v>
      </c>
      <c r="AB317" s="60" t="str">
        <f t="shared" si="5"/>
        <v> </v>
      </c>
    </row>
    <row r="318" spans="22:28" ht="16.5" hidden="1" thickBot="1">
      <c r="V318" t="s">
        <v>274</v>
      </c>
      <c r="W318">
        <v>57065</v>
      </c>
      <c r="X318" s="59">
        <v>57</v>
      </c>
      <c r="Y318" s="59">
        <v>65</v>
      </c>
      <c r="Z318" s="3" t="s">
        <v>783</v>
      </c>
      <c r="AB318" s="60" t="str">
        <f t="shared" si="5"/>
        <v> </v>
      </c>
    </row>
    <row r="319" spans="22:28" ht="16.5" hidden="1" thickBot="1">
      <c r="V319" t="s">
        <v>203</v>
      </c>
      <c r="W319">
        <v>59027</v>
      </c>
      <c r="X319" s="59">
        <v>59</v>
      </c>
      <c r="Y319" s="59">
        <v>27</v>
      </c>
      <c r="Z319" s="3" t="s">
        <v>784</v>
      </c>
      <c r="AB319" s="60" t="str">
        <f t="shared" si="5"/>
        <v> </v>
      </c>
    </row>
    <row r="320" spans="22:28" ht="16.5" hidden="1" thickBot="1">
      <c r="V320" t="s">
        <v>156</v>
      </c>
      <c r="W320">
        <v>60071</v>
      </c>
      <c r="X320" s="59">
        <v>60</v>
      </c>
      <c r="Y320" s="59">
        <v>71</v>
      </c>
      <c r="Z320" s="3" t="s">
        <v>785</v>
      </c>
      <c r="AB320" s="60" t="str">
        <f t="shared" si="5"/>
        <v> </v>
      </c>
    </row>
    <row r="321" spans="22:28" ht="16.5" hidden="1" thickBot="1">
      <c r="V321" t="s">
        <v>157</v>
      </c>
      <c r="W321">
        <v>60072</v>
      </c>
      <c r="X321" s="59">
        <v>60</v>
      </c>
      <c r="Y321" s="59">
        <v>72</v>
      </c>
      <c r="Z321" s="3" t="s">
        <v>786</v>
      </c>
      <c r="AB321" s="60" t="str">
        <f t="shared" si="5"/>
        <v> </v>
      </c>
    </row>
    <row r="322" spans="22:28" ht="16.5" hidden="1" thickBot="1">
      <c r="V322" t="s">
        <v>204</v>
      </c>
      <c r="W322">
        <v>59028</v>
      </c>
      <c r="X322" s="59">
        <v>59</v>
      </c>
      <c r="Y322" s="59">
        <v>28</v>
      </c>
      <c r="Z322" s="3" t="s">
        <v>787</v>
      </c>
      <c r="AB322" s="60" t="str">
        <f t="shared" si="5"/>
        <v> </v>
      </c>
    </row>
    <row r="323" spans="22:28" ht="16.5" hidden="1" thickBot="1">
      <c r="V323" t="s">
        <v>158</v>
      </c>
      <c r="W323">
        <v>60073</v>
      </c>
      <c r="X323" s="59">
        <v>60</v>
      </c>
      <c r="Y323" s="59">
        <v>73</v>
      </c>
      <c r="Z323" s="3" t="s">
        <v>788</v>
      </c>
      <c r="AB323" s="60" t="str">
        <f t="shared" si="5"/>
        <v> </v>
      </c>
    </row>
    <row r="324" spans="22:28" ht="16.5" hidden="1" thickBot="1">
      <c r="V324" t="s">
        <v>205</v>
      </c>
      <c r="W324">
        <v>59029</v>
      </c>
      <c r="X324" s="59">
        <v>59</v>
      </c>
      <c r="Y324" s="59">
        <v>29</v>
      </c>
      <c r="Z324" s="3" t="s">
        <v>789</v>
      </c>
      <c r="AB324" s="60" t="str">
        <f t="shared" si="5"/>
        <v> </v>
      </c>
    </row>
    <row r="325" spans="22:28" ht="16.5" hidden="1" thickBot="1">
      <c r="V325" t="s">
        <v>159</v>
      </c>
      <c r="W325">
        <v>60074</v>
      </c>
      <c r="X325" s="59">
        <v>60</v>
      </c>
      <c r="Y325" s="59">
        <v>74</v>
      </c>
      <c r="Z325" s="3" t="s">
        <v>790</v>
      </c>
      <c r="AB325" s="60" t="str">
        <f t="shared" si="5"/>
        <v> </v>
      </c>
    </row>
    <row r="326" spans="22:28" ht="16.5" hidden="1" thickBot="1">
      <c r="V326" t="s">
        <v>450</v>
      </c>
      <c r="W326">
        <v>56048</v>
      </c>
      <c r="X326" s="59">
        <v>56</v>
      </c>
      <c r="Y326" s="59">
        <v>48</v>
      </c>
      <c r="Z326" s="3" t="s">
        <v>791</v>
      </c>
      <c r="AB326" s="60" t="str">
        <f t="shared" si="5"/>
        <v> </v>
      </c>
    </row>
    <row r="327" spans="22:28" ht="16.5" hidden="1" thickBot="1">
      <c r="V327" t="s">
        <v>206</v>
      </c>
      <c r="W327">
        <v>59030</v>
      </c>
      <c r="X327" s="59">
        <v>59</v>
      </c>
      <c r="Y327" s="59">
        <v>30</v>
      </c>
      <c r="Z327" s="3" t="s">
        <v>792</v>
      </c>
      <c r="AB327" s="60" t="str">
        <f t="shared" si="5"/>
        <v> </v>
      </c>
    </row>
    <row r="328" spans="22:28" ht="16.5" hidden="1" thickBot="1">
      <c r="V328" t="s">
        <v>207</v>
      </c>
      <c r="W328">
        <v>59031</v>
      </c>
      <c r="X328" s="59">
        <v>59</v>
      </c>
      <c r="Y328" s="59">
        <v>31</v>
      </c>
      <c r="Z328" s="3" t="s">
        <v>793</v>
      </c>
      <c r="AB328" s="60" t="str">
        <f t="shared" si="5"/>
        <v> </v>
      </c>
    </row>
    <row r="329" spans="22:28" ht="16.5" hidden="1" thickBot="1">
      <c r="V329" t="s">
        <v>275</v>
      </c>
      <c r="W329">
        <v>57066</v>
      </c>
      <c r="X329" s="59">
        <v>57</v>
      </c>
      <c r="Y329" s="59">
        <v>66</v>
      </c>
      <c r="Z329" s="3" t="s">
        <v>794</v>
      </c>
      <c r="AB329" s="60" t="str">
        <f t="shared" si="5"/>
        <v> </v>
      </c>
    </row>
    <row r="330" spans="22:28" ht="16.5" hidden="1" thickBot="1">
      <c r="V330" t="s">
        <v>160</v>
      </c>
      <c r="W330">
        <v>60075</v>
      </c>
      <c r="X330" s="59">
        <v>60</v>
      </c>
      <c r="Y330" s="59">
        <v>75</v>
      </c>
      <c r="Z330" s="3" t="s">
        <v>795</v>
      </c>
      <c r="AB330" s="60" t="str">
        <f t="shared" si="5"/>
        <v> </v>
      </c>
    </row>
    <row r="331" spans="22:28" ht="16.5" hidden="1" thickBot="1">
      <c r="V331" t="s">
        <v>392</v>
      </c>
      <c r="W331">
        <v>58103</v>
      </c>
      <c r="X331" s="59">
        <v>58</v>
      </c>
      <c r="Y331" s="59">
        <v>103</v>
      </c>
      <c r="Z331" s="3" t="s">
        <v>796</v>
      </c>
      <c r="AB331" s="60" t="str">
        <f t="shared" si="5"/>
        <v> </v>
      </c>
    </row>
    <row r="332" spans="22:28" ht="16.5" hidden="1" thickBot="1">
      <c r="V332" t="s">
        <v>161</v>
      </c>
      <c r="W332">
        <v>60076</v>
      </c>
      <c r="X332" s="59">
        <v>60</v>
      </c>
      <c r="Y332" s="59">
        <v>76</v>
      </c>
      <c r="Z332" s="3" t="s">
        <v>797</v>
      </c>
      <c r="AB332" s="60" t="str">
        <f t="shared" si="5"/>
        <v> </v>
      </c>
    </row>
    <row r="333" spans="22:28" ht="16.5" hidden="1" thickBot="1">
      <c r="V333" t="s">
        <v>451</v>
      </c>
      <c r="W333">
        <v>56049</v>
      </c>
      <c r="X333" s="59">
        <v>56</v>
      </c>
      <c r="Y333" s="59">
        <v>49</v>
      </c>
      <c r="Z333" s="3" t="s">
        <v>798</v>
      </c>
      <c r="AB333" s="60" t="str">
        <f t="shared" si="5"/>
        <v> </v>
      </c>
    </row>
    <row r="334" spans="22:28" ht="16.5" hidden="1" thickBot="1">
      <c r="V334" t="s">
        <v>276</v>
      </c>
      <c r="W334">
        <v>57067</v>
      </c>
      <c r="X334" s="59">
        <v>57</v>
      </c>
      <c r="Y334" s="59">
        <v>67</v>
      </c>
      <c r="Z334" s="3" t="s">
        <v>799</v>
      </c>
      <c r="AB334" s="60" t="str">
        <f t="shared" si="5"/>
        <v> </v>
      </c>
    </row>
    <row r="335" spans="22:28" ht="16.5" hidden="1" thickBot="1">
      <c r="V335" t="s">
        <v>452</v>
      </c>
      <c r="W335">
        <v>56050</v>
      </c>
      <c r="X335" s="59">
        <v>56</v>
      </c>
      <c r="Y335" s="59">
        <v>50</v>
      </c>
      <c r="Z335" s="3" t="s">
        <v>800</v>
      </c>
      <c r="AB335" s="60" t="str">
        <f t="shared" si="5"/>
        <v> </v>
      </c>
    </row>
    <row r="336" spans="22:28" ht="16.5" hidden="1" thickBot="1">
      <c r="V336" t="s">
        <v>162</v>
      </c>
      <c r="W336">
        <v>60077</v>
      </c>
      <c r="X336" s="59">
        <v>60</v>
      </c>
      <c r="Y336" s="59">
        <v>77</v>
      </c>
      <c r="Z336" s="3" t="s">
        <v>801</v>
      </c>
      <c r="AB336" s="60" t="str">
        <f t="shared" si="5"/>
        <v> </v>
      </c>
    </row>
    <row r="337" spans="22:28" ht="16.5" hidden="1" thickBot="1">
      <c r="V337" t="s">
        <v>208</v>
      </c>
      <c r="W337">
        <v>59032</v>
      </c>
      <c r="X337" s="59">
        <v>59</v>
      </c>
      <c r="Y337" s="59">
        <v>32</v>
      </c>
      <c r="Z337" s="3" t="s">
        <v>802</v>
      </c>
      <c r="AB337" s="60" t="str">
        <f t="shared" si="5"/>
        <v> </v>
      </c>
    </row>
    <row r="338" spans="22:28" ht="16.5" hidden="1" thickBot="1">
      <c r="V338" t="s">
        <v>453</v>
      </c>
      <c r="W338">
        <v>56051</v>
      </c>
      <c r="X338" s="59">
        <v>56</v>
      </c>
      <c r="Y338" s="59">
        <v>51</v>
      </c>
      <c r="Z338" s="3" t="s">
        <v>803</v>
      </c>
      <c r="AB338" s="60" t="str">
        <f t="shared" si="5"/>
        <v> </v>
      </c>
    </row>
    <row r="339" spans="22:28" ht="16.5" hidden="1" thickBot="1">
      <c r="V339" t="s">
        <v>393</v>
      </c>
      <c r="W339">
        <v>58104</v>
      </c>
      <c r="X339" s="59">
        <v>58</v>
      </c>
      <c r="Y339" s="59">
        <v>104</v>
      </c>
      <c r="Z339" s="3" t="s">
        <v>804</v>
      </c>
      <c r="AB339" s="60" t="str">
        <f t="shared" si="5"/>
        <v> </v>
      </c>
    </row>
    <row r="340" spans="22:28" ht="16.5" hidden="1" thickBot="1">
      <c r="V340" t="s">
        <v>277</v>
      </c>
      <c r="W340">
        <v>57068</v>
      </c>
      <c r="X340" s="59">
        <v>57</v>
      </c>
      <c r="Y340" s="59">
        <v>68</v>
      </c>
      <c r="Z340" s="3" t="s">
        <v>805</v>
      </c>
      <c r="AB340" s="60" t="str">
        <f t="shared" si="5"/>
        <v> </v>
      </c>
    </row>
    <row r="341" spans="22:28" ht="16.5" hidden="1" thickBot="1">
      <c r="V341" t="s">
        <v>394</v>
      </c>
      <c r="W341">
        <v>58105</v>
      </c>
      <c r="X341" s="59">
        <v>58</v>
      </c>
      <c r="Y341" s="59">
        <v>105</v>
      </c>
      <c r="Z341" s="3" t="s">
        <v>806</v>
      </c>
      <c r="AB341" s="60" t="str">
        <f t="shared" si="5"/>
        <v> </v>
      </c>
    </row>
    <row r="342" spans="22:28" ht="16.5" hidden="1" thickBot="1">
      <c r="V342" t="s">
        <v>163</v>
      </c>
      <c r="W342">
        <v>60078</v>
      </c>
      <c r="X342" s="59">
        <v>60</v>
      </c>
      <c r="Y342" s="59">
        <v>78</v>
      </c>
      <c r="Z342" s="3" t="s">
        <v>807</v>
      </c>
      <c r="AB342" s="60" t="str">
        <f t="shared" si="5"/>
        <v> </v>
      </c>
    </row>
    <row r="343" spans="22:28" ht="16.5" hidden="1" thickBot="1">
      <c r="V343" t="s">
        <v>278</v>
      </c>
      <c r="W343">
        <v>57070</v>
      </c>
      <c r="X343" s="59">
        <v>57</v>
      </c>
      <c r="Y343" s="59">
        <v>70</v>
      </c>
      <c r="Z343" s="3" t="s">
        <v>808</v>
      </c>
      <c r="AB343" s="60" t="str">
        <f t="shared" si="5"/>
        <v> </v>
      </c>
    </row>
    <row r="344" spans="22:28" ht="16.5" hidden="1" thickBot="1">
      <c r="V344" t="s">
        <v>164</v>
      </c>
      <c r="W344">
        <v>60079</v>
      </c>
      <c r="X344" s="59">
        <v>60</v>
      </c>
      <c r="Y344" s="59">
        <v>79</v>
      </c>
      <c r="Z344" s="3" t="s">
        <v>809</v>
      </c>
      <c r="AB344" s="60" t="str">
        <f t="shared" si="5"/>
        <v> </v>
      </c>
    </row>
    <row r="345" spans="22:28" ht="16.5" hidden="1" thickBot="1">
      <c r="V345" t="s">
        <v>279</v>
      </c>
      <c r="W345">
        <v>57069</v>
      </c>
      <c r="X345" s="59">
        <v>57</v>
      </c>
      <c r="Y345" s="59">
        <v>69</v>
      </c>
      <c r="Z345" s="3" t="s">
        <v>810</v>
      </c>
      <c r="AB345" s="60" t="str">
        <f t="shared" si="5"/>
        <v> </v>
      </c>
    </row>
    <row r="346" spans="22:28" ht="16.5" hidden="1" thickBot="1">
      <c r="V346" t="s">
        <v>395</v>
      </c>
      <c r="W346">
        <v>58106</v>
      </c>
      <c r="X346" s="59">
        <v>58</v>
      </c>
      <c r="Y346" s="59">
        <v>106</v>
      </c>
      <c r="Z346" s="3" t="s">
        <v>811</v>
      </c>
      <c r="AB346" s="60" t="str">
        <f t="shared" si="5"/>
        <v> </v>
      </c>
    </row>
    <row r="347" spans="22:28" ht="16.5" hidden="1" thickBot="1">
      <c r="V347" t="s">
        <v>165</v>
      </c>
      <c r="W347">
        <v>60080</v>
      </c>
      <c r="X347" s="59">
        <v>60</v>
      </c>
      <c r="Y347" s="59">
        <v>80</v>
      </c>
      <c r="Z347" s="3" t="s">
        <v>812</v>
      </c>
      <c r="AB347" s="60" t="str">
        <f t="shared" si="5"/>
        <v> </v>
      </c>
    </row>
    <row r="348" spans="22:28" ht="16.5" hidden="1" thickBot="1">
      <c r="V348" t="s">
        <v>396</v>
      </c>
      <c r="W348">
        <v>58107</v>
      </c>
      <c r="X348" s="59">
        <v>58</v>
      </c>
      <c r="Y348" s="59">
        <v>107</v>
      </c>
      <c r="Z348" s="3" t="s">
        <v>813</v>
      </c>
      <c r="AB348" s="60" t="str">
        <f t="shared" si="5"/>
        <v> </v>
      </c>
    </row>
    <row r="349" spans="22:28" ht="16.5" hidden="1" thickBot="1">
      <c r="V349" t="s">
        <v>166</v>
      </c>
      <c r="W349">
        <v>60081</v>
      </c>
      <c r="X349" s="59">
        <v>60</v>
      </c>
      <c r="Y349" s="59">
        <v>81</v>
      </c>
      <c r="Z349" s="3" t="s">
        <v>814</v>
      </c>
      <c r="AB349" s="60" t="str">
        <f aca="true" t="shared" si="6" ref="AB349:AB380">IF(Z349=V349," ","ERRORE")</f>
        <v> </v>
      </c>
    </row>
    <row r="350" spans="22:28" ht="16.5" hidden="1" thickBot="1">
      <c r="V350" t="s">
        <v>280</v>
      </c>
      <c r="W350">
        <v>57071</v>
      </c>
      <c r="X350" s="59">
        <v>57</v>
      </c>
      <c r="Y350" s="59">
        <v>71</v>
      </c>
      <c r="Z350" s="3" t="s">
        <v>815</v>
      </c>
      <c r="AB350" s="60" t="str">
        <f t="shared" si="6"/>
        <v> </v>
      </c>
    </row>
    <row r="351" spans="22:28" ht="16.5" hidden="1" thickBot="1">
      <c r="V351" t="s">
        <v>454</v>
      </c>
      <c r="W351">
        <v>56052</v>
      </c>
      <c r="X351" s="59">
        <v>56</v>
      </c>
      <c r="Y351" s="59">
        <v>52</v>
      </c>
      <c r="Z351" s="3" t="s">
        <v>816</v>
      </c>
      <c r="AB351" s="60" t="str">
        <f t="shared" si="6"/>
        <v> </v>
      </c>
    </row>
    <row r="352" spans="22:28" ht="16.5" hidden="1" thickBot="1">
      <c r="V352" t="s">
        <v>281</v>
      </c>
      <c r="W352">
        <v>57072</v>
      </c>
      <c r="X352" s="59">
        <v>57</v>
      </c>
      <c r="Y352" s="59">
        <v>72</v>
      </c>
      <c r="Z352" s="3" t="s">
        <v>817</v>
      </c>
      <c r="AB352" s="60" t="str">
        <f t="shared" si="6"/>
        <v> </v>
      </c>
    </row>
    <row r="353" spans="22:28" ht="16.5" hidden="1" thickBot="1">
      <c r="V353" t="s">
        <v>455</v>
      </c>
      <c r="W353">
        <v>56053</v>
      </c>
      <c r="X353" s="59">
        <v>56</v>
      </c>
      <c r="Y353" s="59">
        <v>53</v>
      </c>
      <c r="Z353" s="3" t="s">
        <v>818</v>
      </c>
      <c r="AB353" s="60" t="str">
        <f t="shared" si="6"/>
        <v> </v>
      </c>
    </row>
    <row r="354" spans="22:28" ht="16.5" hidden="1" thickBot="1">
      <c r="V354" t="s">
        <v>167</v>
      </c>
      <c r="W354">
        <v>60082</v>
      </c>
      <c r="X354" s="59">
        <v>60</v>
      </c>
      <c r="Y354" s="59">
        <v>82</v>
      </c>
      <c r="Z354" s="3" t="s">
        <v>819</v>
      </c>
      <c r="AB354" s="60" t="str">
        <f t="shared" si="6"/>
        <v> </v>
      </c>
    </row>
    <row r="355" spans="22:28" ht="16.5" hidden="1" thickBot="1">
      <c r="V355" t="s">
        <v>168</v>
      </c>
      <c r="W355">
        <v>60083</v>
      </c>
      <c r="X355" s="59">
        <v>60</v>
      </c>
      <c r="Y355" s="59">
        <v>83</v>
      </c>
      <c r="Z355" s="3" t="s">
        <v>820</v>
      </c>
      <c r="AB355" s="60" t="str">
        <f t="shared" si="6"/>
        <v> </v>
      </c>
    </row>
    <row r="356" spans="22:28" ht="16.5" hidden="1" thickBot="1">
      <c r="V356" t="s">
        <v>397</v>
      </c>
      <c r="W356">
        <v>58108</v>
      </c>
      <c r="X356" s="59">
        <v>58</v>
      </c>
      <c r="Y356" s="59">
        <v>108</v>
      </c>
      <c r="Z356" s="3" t="s">
        <v>821</v>
      </c>
      <c r="AB356" s="60" t="str">
        <f t="shared" si="6"/>
        <v> </v>
      </c>
    </row>
    <row r="357" spans="22:28" ht="16.5" hidden="1" thickBot="1">
      <c r="V357" t="s">
        <v>456</v>
      </c>
      <c r="W357">
        <v>56054</v>
      </c>
      <c r="X357" s="59">
        <v>56</v>
      </c>
      <c r="Y357" s="59">
        <v>54</v>
      </c>
      <c r="Z357" s="3" t="s">
        <v>822</v>
      </c>
      <c r="AB357" s="60" t="str">
        <f t="shared" si="6"/>
        <v> </v>
      </c>
    </row>
    <row r="358" spans="22:28" ht="16.5" hidden="1" thickBot="1">
      <c r="V358" t="s">
        <v>169</v>
      </c>
      <c r="W358">
        <v>60084</v>
      </c>
      <c r="X358" s="59">
        <v>60</v>
      </c>
      <c r="Y358" s="59">
        <v>84</v>
      </c>
      <c r="Z358" s="3" t="s">
        <v>823</v>
      </c>
      <c r="AB358" s="60" t="str">
        <f t="shared" si="6"/>
        <v> </v>
      </c>
    </row>
    <row r="359" spans="22:28" ht="16.5" hidden="1" thickBot="1">
      <c r="V359" t="s">
        <v>398</v>
      </c>
      <c r="W359">
        <v>58109</v>
      </c>
      <c r="X359" s="59">
        <v>58</v>
      </c>
      <c r="Y359" s="59">
        <v>109</v>
      </c>
      <c r="Z359" s="3" t="s">
        <v>824</v>
      </c>
      <c r="AB359" s="60" t="str">
        <f t="shared" si="6"/>
        <v> </v>
      </c>
    </row>
    <row r="360" spans="22:28" ht="16.5" hidden="1" thickBot="1">
      <c r="V360" t="s">
        <v>399</v>
      </c>
      <c r="W360">
        <v>58110</v>
      </c>
      <c r="X360" s="59">
        <v>58</v>
      </c>
      <c r="Y360" s="59">
        <v>110</v>
      </c>
      <c r="Z360" s="3" t="s">
        <v>825</v>
      </c>
      <c r="AB360" s="60" t="str">
        <f t="shared" si="6"/>
        <v> </v>
      </c>
    </row>
    <row r="361" spans="22:28" ht="16.5" hidden="1" thickBot="1">
      <c r="V361" t="s">
        <v>282</v>
      </c>
      <c r="W361">
        <v>57073</v>
      </c>
      <c r="X361" s="59">
        <v>57</v>
      </c>
      <c r="Y361" s="59">
        <v>73</v>
      </c>
      <c r="Z361" s="3" t="s">
        <v>826</v>
      </c>
      <c r="AB361" s="60" t="str">
        <f t="shared" si="6"/>
        <v> </v>
      </c>
    </row>
    <row r="362" spans="22:28" ht="16.5" hidden="1" thickBot="1">
      <c r="V362" t="s">
        <v>457</v>
      </c>
      <c r="W362">
        <v>56055</v>
      </c>
      <c r="X362" s="59">
        <v>56</v>
      </c>
      <c r="Y362" s="59">
        <v>55</v>
      </c>
      <c r="Z362" s="3" t="s">
        <v>827</v>
      </c>
      <c r="AB362" s="60" t="str">
        <f t="shared" si="6"/>
        <v> </v>
      </c>
    </row>
    <row r="363" spans="22:28" ht="16.5" hidden="1" thickBot="1">
      <c r="V363" t="s">
        <v>458</v>
      </c>
      <c r="W363">
        <v>56056</v>
      </c>
      <c r="X363" s="59">
        <v>56</v>
      </c>
      <c r="Y363" s="59">
        <v>56</v>
      </c>
      <c r="Z363" s="3" t="s">
        <v>828</v>
      </c>
      <c r="AB363" s="60" t="str">
        <f t="shared" si="6"/>
        <v> </v>
      </c>
    </row>
    <row r="364" spans="22:28" ht="16.5" hidden="1" thickBot="1">
      <c r="V364" t="s">
        <v>400</v>
      </c>
      <c r="W364">
        <v>58111</v>
      </c>
      <c r="X364" s="59">
        <v>58</v>
      </c>
      <c r="Y364" s="59">
        <v>111</v>
      </c>
      <c r="Z364" s="3" t="s">
        <v>829</v>
      </c>
      <c r="AB364" s="60" t="str">
        <f t="shared" si="6"/>
        <v> </v>
      </c>
    </row>
    <row r="365" spans="22:28" ht="16.5" hidden="1" thickBot="1">
      <c r="V365" t="s">
        <v>209</v>
      </c>
      <c r="W365">
        <v>59033</v>
      </c>
      <c r="X365" s="59">
        <v>59</v>
      </c>
      <c r="Y365" s="59">
        <v>33</v>
      </c>
      <c r="Z365" s="3" t="s">
        <v>830</v>
      </c>
      <c r="AB365" s="60" t="str">
        <f t="shared" si="6"/>
        <v> </v>
      </c>
    </row>
    <row r="366" spans="22:28" ht="16.5" hidden="1" thickBot="1">
      <c r="V366" t="s">
        <v>170</v>
      </c>
      <c r="W366">
        <v>60085</v>
      </c>
      <c r="X366" s="59">
        <v>60</v>
      </c>
      <c r="Y366" s="59">
        <v>85</v>
      </c>
      <c r="Z366" s="3" t="s">
        <v>831</v>
      </c>
      <c r="AB366" s="60" t="str">
        <f t="shared" si="6"/>
        <v> </v>
      </c>
    </row>
    <row r="367" spans="22:28" ht="16.5" hidden="1" thickBot="1">
      <c r="V367" t="s">
        <v>459</v>
      </c>
      <c r="W367">
        <v>56057</v>
      </c>
      <c r="X367" s="59">
        <v>56</v>
      </c>
      <c r="Y367" s="59">
        <v>57</v>
      </c>
      <c r="Z367" s="3" t="s">
        <v>832</v>
      </c>
      <c r="AB367" s="60" t="str">
        <f t="shared" si="6"/>
        <v> </v>
      </c>
    </row>
    <row r="368" spans="22:28" ht="16.5" hidden="1" thickBot="1">
      <c r="V368" t="s">
        <v>171</v>
      </c>
      <c r="W368">
        <v>60086</v>
      </c>
      <c r="X368" s="59">
        <v>60</v>
      </c>
      <c r="Y368" s="59">
        <v>86</v>
      </c>
      <c r="Z368" s="3" t="s">
        <v>833</v>
      </c>
      <c r="AB368" s="60" t="str">
        <f t="shared" si="6"/>
        <v> </v>
      </c>
    </row>
    <row r="369" spans="22:28" ht="16.5" hidden="1" thickBot="1">
      <c r="V369" t="s">
        <v>172</v>
      </c>
      <c r="W369">
        <v>60087</v>
      </c>
      <c r="X369" s="59">
        <v>60</v>
      </c>
      <c r="Y369" s="59">
        <v>87</v>
      </c>
      <c r="Z369" s="3" t="s">
        <v>834</v>
      </c>
      <c r="AB369" s="60" t="str">
        <f t="shared" si="6"/>
        <v> </v>
      </c>
    </row>
    <row r="370" spans="22:28" ht="16.5" hidden="1" thickBot="1">
      <c r="V370" t="s">
        <v>401</v>
      </c>
      <c r="W370">
        <v>58112</v>
      </c>
      <c r="X370" s="59">
        <v>58</v>
      </c>
      <c r="Y370" s="59">
        <v>112</v>
      </c>
      <c r="Z370" s="3" t="s">
        <v>835</v>
      </c>
      <c r="AB370" s="60" t="str">
        <f t="shared" si="6"/>
        <v> </v>
      </c>
    </row>
    <row r="371" spans="22:28" ht="16.5" hidden="1" thickBot="1">
      <c r="V371" t="s">
        <v>460</v>
      </c>
      <c r="W371">
        <v>56058</v>
      </c>
      <c r="X371" s="59">
        <v>56</v>
      </c>
      <c r="Y371" s="59">
        <v>58</v>
      </c>
      <c r="Z371" s="3" t="s">
        <v>836</v>
      </c>
      <c r="AB371" s="60" t="str">
        <f t="shared" si="6"/>
        <v> </v>
      </c>
    </row>
    <row r="372" spans="22:28" ht="16.5" hidden="1" thickBot="1">
      <c r="V372" t="s">
        <v>173</v>
      </c>
      <c r="W372">
        <v>60088</v>
      </c>
      <c r="X372" s="59">
        <v>60</v>
      </c>
      <c r="Y372" s="59">
        <v>88</v>
      </c>
      <c r="Z372" s="3" t="s">
        <v>837</v>
      </c>
      <c r="AB372" s="60" t="str">
        <f t="shared" si="6"/>
        <v> </v>
      </c>
    </row>
    <row r="373" spans="22:28" ht="16.5" hidden="1" thickBot="1">
      <c r="V373" t="s">
        <v>461</v>
      </c>
      <c r="W373">
        <v>56046</v>
      </c>
      <c r="X373" s="59">
        <v>56</v>
      </c>
      <c r="Y373" s="59">
        <v>46</v>
      </c>
      <c r="Z373" s="3" t="s">
        <v>838</v>
      </c>
      <c r="AB373" s="60" t="str">
        <f t="shared" si="6"/>
        <v> </v>
      </c>
    </row>
    <row r="374" spans="22:28" ht="16.5" hidden="1" thickBot="1">
      <c r="V374" t="s">
        <v>174</v>
      </c>
      <c r="W374">
        <v>60089</v>
      </c>
      <c r="X374" s="59">
        <v>60</v>
      </c>
      <c r="Y374" s="59">
        <v>89</v>
      </c>
      <c r="Z374" s="3" t="s">
        <v>839</v>
      </c>
      <c r="AB374" s="60" t="str">
        <f t="shared" si="6"/>
        <v> </v>
      </c>
    </row>
    <row r="375" spans="22:28" ht="16.5" hidden="1" thickBot="1">
      <c r="V375" t="s">
        <v>175</v>
      </c>
      <c r="W375">
        <v>60090</v>
      </c>
      <c r="X375" s="59">
        <v>60</v>
      </c>
      <c r="Y375" s="59">
        <v>90</v>
      </c>
      <c r="Z375" s="3" t="s">
        <v>840</v>
      </c>
      <c r="AB375" s="60" t="str">
        <f t="shared" si="6"/>
        <v> </v>
      </c>
    </row>
    <row r="376" spans="22:28" ht="16.5" hidden="1" thickBot="1">
      <c r="V376" t="s">
        <v>462</v>
      </c>
      <c r="W376">
        <v>56059</v>
      </c>
      <c r="X376" s="59">
        <v>56</v>
      </c>
      <c r="Y376" s="59">
        <v>59</v>
      </c>
      <c r="Z376" s="3" t="s">
        <v>841</v>
      </c>
      <c r="AB376" s="60" t="str">
        <f t="shared" si="6"/>
        <v> </v>
      </c>
    </row>
    <row r="377" spans="22:28" ht="16.5" hidden="1" thickBot="1">
      <c r="V377" t="s">
        <v>176</v>
      </c>
      <c r="W377">
        <v>60091</v>
      </c>
      <c r="X377" s="59">
        <v>60</v>
      </c>
      <c r="Y377" s="59">
        <v>91</v>
      </c>
      <c r="Z377" s="3" t="s">
        <v>842</v>
      </c>
      <c r="AB377" s="60" t="str">
        <f t="shared" si="6"/>
        <v> </v>
      </c>
    </row>
    <row r="378" spans="22:28" ht="16.5" hidden="1" thickBot="1">
      <c r="V378" t="s">
        <v>463</v>
      </c>
      <c r="W378">
        <v>56060</v>
      </c>
      <c r="X378" s="59">
        <v>56</v>
      </c>
      <c r="Y378" s="59">
        <v>60</v>
      </c>
      <c r="Z378" s="3" t="s">
        <v>843</v>
      </c>
      <c r="AB378" s="60" t="str">
        <f t="shared" si="6"/>
        <v> </v>
      </c>
    </row>
    <row r="379" spans="22:28" ht="16.5" hidden="1" thickBot="1">
      <c r="V379" t="s">
        <v>402</v>
      </c>
      <c r="W379">
        <v>58113</v>
      </c>
      <c r="X379" s="59">
        <v>58</v>
      </c>
      <c r="Y379" s="59">
        <v>113</v>
      </c>
      <c r="Z379" s="3" t="s">
        <v>844</v>
      </c>
      <c r="AB379" s="60" t="str">
        <f t="shared" si="6"/>
        <v> </v>
      </c>
    </row>
    <row r="380" spans="22:28" ht="15.75" hidden="1">
      <c r="V380" t="s">
        <v>403</v>
      </c>
      <c r="W380">
        <v>58114</v>
      </c>
      <c r="X380" s="59">
        <v>58</v>
      </c>
      <c r="Y380" s="59">
        <v>114</v>
      </c>
      <c r="Z380" s="3" t="s">
        <v>845</v>
      </c>
      <c r="AB380" s="60" t="str">
        <f t="shared" si="6"/>
        <v> </v>
      </c>
    </row>
  </sheetData>
  <sheetProtection password="B001" sheet="1" objects="1" scenarios="1" selectLockedCells="1"/>
  <mergeCells count="34">
    <mergeCell ref="O1:P1"/>
    <mergeCell ref="C34:P34"/>
    <mergeCell ref="C1:M1"/>
    <mergeCell ref="B19:P19"/>
    <mergeCell ref="B24:P24"/>
    <mergeCell ref="B25:P25"/>
    <mergeCell ref="B20:P20"/>
    <mergeCell ref="B21:P21"/>
    <mergeCell ref="B22:P22"/>
    <mergeCell ref="B18:P18"/>
    <mergeCell ref="R41:S41"/>
    <mergeCell ref="A3:B3"/>
    <mergeCell ref="A5:B5"/>
    <mergeCell ref="C3:M3"/>
    <mergeCell ref="A16:Q16"/>
    <mergeCell ref="A6:B6"/>
    <mergeCell ref="A15:F15"/>
    <mergeCell ref="B41:P41"/>
    <mergeCell ref="C26:P26"/>
    <mergeCell ref="C27:P27"/>
    <mergeCell ref="C29:P29"/>
    <mergeCell ref="C30:P30"/>
    <mergeCell ref="B37:P37"/>
    <mergeCell ref="B38:P38"/>
    <mergeCell ref="B17:P17"/>
    <mergeCell ref="C28:P28"/>
    <mergeCell ref="C31:P31"/>
    <mergeCell ref="C32:P32"/>
    <mergeCell ref="C33:P33"/>
    <mergeCell ref="B36:P36"/>
    <mergeCell ref="B40:P40"/>
    <mergeCell ref="B23:P23"/>
    <mergeCell ref="B39:P39"/>
    <mergeCell ref="B35:P35"/>
  </mergeCells>
  <dataValidations count="2">
    <dataValidation type="whole" operator="equal" allowBlank="1" showInputMessage="1" showErrorMessage="1" promptTitle="Anno di riferimento" sqref="C5">
      <formula1>2013</formula1>
    </dataValidation>
    <dataValidation type="list" allowBlank="1" showInputMessage="1" showErrorMessage="1" promptTitle="Comune " prompt="Selezionare  il nome del Comune dalla tendina&#10;" sqref="C3:M3">
      <formula1>$V$2:$V$380</formula1>
    </dataValidation>
  </dataValidations>
  <printOptions/>
  <pageMargins left="0.32" right="0.57" top="0.52" bottom="0.5" header="0.5" footer="0.5"/>
  <pageSetup fitToHeight="1" fitToWidth="1" horizontalDpi="600" verticalDpi="600" orientation="landscape" paperSize="9" scale="66" r:id="rId3"/>
  <drawing r:id="rId2"/>
  <legacyDrawing r:id="rId1"/>
</worksheet>
</file>

<file path=xl/worksheets/sheet2.xml><?xml version="1.0" encoding="utf-8"?>
<worksheet xmlns="http://schemas.openxmlformats.org/spreadsheetml/2006/main" xmlns:r="http://schemas.openxmlformats.org/officeDocument/2006/relationships">
  <sheetPr codeName="Foglio4">
    <pageSetUpPr fitToPage="1"/>
  </sheetPr>
  <dimension ref="A1:AG49"/>
  <sheetViews>
    <sheetView showGridLines="0" zoomScaleSheetLayoutView="100" zoomScalePageLayoutView="0" workbookViewId="0" topLeftCell="A1">
      <selection activeCell="D7" sqref="D7:L8"/>
    </sheetView>
  </sheetViews>
  <sheetFormatPr defaultColWidth="0" defaultRowHeight="12.75" zeroHeight="1"/>
  <cols>
    <col min="1" max="1" width="3.140625" style="7" bestFit="1" customWidth="1"/>
    <col min="2" max="2" width="26.00390625" style="7" bestFit="1" customWidth="1"/>
    <col min="3" max="3" width="13.00390625" style="7" customWidth="1"/>
    <col min="4" max="4" width="19.8515625" style="7" customWidth="1"/>
    <col min="5" max="5" width="38.8515625" style="7" customWidth="1"/>
    <col min="6" max="7" width="3.7109375" style="7" bestFit="1" customWidth="1"/>
    <col min="8" max="10" width="6.00390625" style="7" bestFit="1" customWidth="1"/>
    <col min="11" max="11" width="5.00390625" style="7" customWidth="1"/>
    <col min="12" max="12" width="5.8515625" style="7" bestFit="1" customWidth="1"/>
    <col min="13" max="13" width="6.00390625" style="7" bestFit="1" customWidth="1"/>
    <col min="14" max="14" width="5.140625" style="7" customWidth="1"/>
    <col min="15" max="15" width="11.8515625" style="7" bestFit="1" customWidth="1"/>
    <col min="16" max="16" width="17.00390625" style="7" customWidth="1"/>
    <col min="17" max="17" width="11.421875" style="7" bestFit="1" customWidth="1"/>
    <col min="18" max="18" width="17.00390625" style="7" customWidth="1"/>
    <col min="19" max="19" width="11.421875" style="7" bestFit="1" customWidth="1"/>
    <col min="20" max="21" width="17.00390625" style="7" customWidth="1"/>
    <col min="22" max="22" width="7.00390625" style="7" bestFit="1" customWidth="1"/>
    <col min="23" max="23" width="10.57421875" style="7" bestFit="1" customWidth="1"/>
    <col min="24" max="24" width="10.140625" style="7" bestFit="1" customWidth="1"/>
    <col min="25" max="25" width="17.00390625" style="7" customWidth="1"/>
    <col min="26" max="26" width="21.00390625" style="7" hidden="1" customWidth="1"/>
    <col min="27" max="27" width="60.57421875" style="7" customWidth="1"/>
    <col min="28" max="28" width="1.7109375" style="7" customWidth="1"/>
    <col min="29" max="244" width="61.28125" style="7" hidden="1" customWidth="1"/>
    <col min="245" max="245" width="3.8515625" style="7" hidden="1" customWidth="1"/>
    <col min="246" max="248" width="61.28125" style="7" hidden="1" customWidth="1"/>
    <col min="249" max="249" width="9.421875" style="7" hidden="1" customWidth="1"/>
    <col min="250" max="252" width="61.28125" style="7" hidden="1" customWidth="1"/>
    <col min="253" max="253" width="1.57421875" style="7" hidden="1" customWidth="1"/>
    <col min="254" max="16384" width="61.28125" style="7" hidden="1" customWidth="1"/>
  </cols>
  <sheetData>
    <row r="1" spans="1:28" ht="48.75" customHeight="1">
      <c r="A1" s="69"/>
      <c r="B1" s="172" t="s">
        <v>852</v>
      </c>
      <c r="C1" s="172"/>
      <c r="D1" s="172"/>
      <c r="E1" s="172"/>
      <c r="F1" s="172"/>
      <c r="G1" s="172"/>
      <c r="H1" s="172"/>
      <c r="I1" s="172"/>
      <c r="J1" s="70"/>
      <c r="K1" s="70"/>
      <c r="L1" s="71"/>
      <c r="M1" s="71"/>
      <c r="N1" s="71"/>
      <c r="O1" s="71"/>
      <c r="P1" s="71"/>
      <c r="Q1" s="71"/>
      <c r="R1" s="71"/>
      <c r="S1" s="71"/>
      <c r="T1" s="176" t="s">
        <v>849</v>
      </c>
      <c r="U1" s="176"/>
      <c r="V1" s="176"/>
      <c r="W1" s="72">
        <f>12177.1</f>
        <v>12177.1</v>
      </c>
      <c r="X1" s="72">
        <f>19524.88</f>
        <v>19524.88</v>
      </c>
      <c r="Z1" s="139" t="s">
        <v>906</v>
      </c>
      <c r="AA1" s="106" t="s">
        <v>908</v>
      </c>
      <c r="AB1" s="73"/>
    </row>
    <row r="2" spans="1:28" s="62" customFormat="1" ht="13.5" customHeight="1">
      <c r="A2" s="174" t="s">
        <v>881</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row>
    <row r="3" spans="1:28" ht="15" customHeight="1">
      <c r="A3" s="175" t="s">
        <v>48</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row>
    <row r="4" spans="3:28" ht="3" customHeight="1">
      <c r="C4" s="75"/>
      <c r="D4" s="75"/>
      <c r="E4" s="75"/>
      <c r="F4" s="63"/>
      <c r="G4" s="63"/>
      <c r="H4" s="63"/>
      <c r="I4" s="63"/>
      <c r="J4" s="177"/>
      <c r="K4" s="177"/>
      <c r="L4" s="177"/>
      <c r="M4" s="177"/>
      <c r="N4" s="177"/>
      <c r="O4" s="177"/>
      <c r="P4" s="177"/>
      <c r="Q4" s="177"/>
      <c r="R4" s="177"/>
      <c r="S4" s="177"/>
      <c r="T4" s="75"/>
      <c r="U4" s="75"/>
      <c r="V4" s="75"/>
      <c r="W4" s="75"/>
      <c r="X4" s="75"/>
      <c r="Y4" s="75"/>
      <c r="Z4" s="75"/>
      <c r="AA4" s="75"/>
      <c r="AB4" s="75"/>
    </row>
    <row r="5" spans="1:26" ht="17.25" customHeight="1">
      <c r="A5" s="168" t="s">
        <v>8</v>
      </c>
      <c r="B5" s="168"/>
      <c r="C5" s="169">
        <f>'Pagina Iniziale ed Istruzioni'!C3</f>
        <v>0</v>
      </c>
      <c r="D5" s="170"/>
      <c r="E5" s="170"/>
      <c r="F5" s="170"/>
      <c r="G5" s="170"/>
      <c r="H5" s="170"/>
      <c r="I5" s="170"/>
      <c r="J5" s="170"/>
      <c r="K5" s="170"/>
      <c r="L5" s="170"/>
      <c r="M5" s="170"/>
      <c r="N5" s="170"/>
      <c r="O5" s="170"/>
      <c r="P5" s="170"/>
      <c r="Q5" s="170"/>
      <c r="R5" s="170"/>
      <c r="S5" s="170"/>
      <c r="T5" s="171"/>
      <c r="U5" s="52"/>
      <c r="V5" s="173" t="s">
        <v>14</v>
      </c>
      <c r="W5" s="173"/>
      <c r="X5" s="173"/>
      <c r="Y5" s="87">
        <f>'Pagina Iniziale ed Istruzioni'!C5</f>
        <v>2013</v>
      </c>
      <c r="Z5" s="51"/>
    </row>
    <row r="6" spans="1:26" ht="17.25" customHeight="1">
      <c r="A6" s="64"/>
      <c r="B6" s="64"/>
      <c r="C6" s="52"/>
      <c r="D6" s="52"/>
      <c r="E6" s="52"/>
      <c r="F6" s="52"/>
      <c r="G6" s="52"/>
      <c r="H6" s="52"/>
      <c r="I6" s="52"/>
      <c r="J6" s="52"/>
      <c r="K6" s="52"/>
      <c r="L6" s="52"/>
      <c r="M6" s="52"/>
      <c r="N6" s="52"/>
      <c r="O6" s="52"/>
      <c r="P6" s="52"/>
      <c r="Q6" s="52"/>
      <c r="R6" s="52"/>
      <c r="S6" s="52"/>
      <c r="T6" s="52"/>
      <c r="U6" s="52"/>
      <c r="V6" s="51"/>
      <c r="W6" s="51" t="s">
        <v>851</v>
      </c>
      <c r="X6" s="51"/>
      <c r="Y6" s="51"/>
      <c r="Z6" s="51"/>
    </row>
    <row r="7" spans="1:28" ht="15" customHeight="1">
      <c r="A7" s="53"/>
      <c r="B7" s="65" t="s">
        <v>75</v>
      </c>
      <c r="C7" s="117"/>
      <c r="D7" s="172" t="s">
        <v>82</v>
      </c>
      <c r="E7" s="172"/>
      <c r="F7" s="172"/>
      <c r="G7" s="172"/>
      <c r="H7" s="172"/>
      <c r="I7" s="172"/>
      <c r="J7" s="172"/>
      <c r="K7" s="172"/>
      <c r="L7" s="172"/>
      <c r="M7" s="164" t="s">
        <v>465</v>
      </c>
      <c r="N7" s="164"/>
      <c r="O7" s="66"/>
      <c r="P7" s="66"/>
      <c r="Q7" s="66"/>
      <c r="R7" s="66"/>
      <c r="S7" s="66"/>
      <c r="T7" s="66"/>
      <c r="U7" s="66"/>
      <c r="V7" s="66"/>
      <c r="W7" s="66"/>
      <c r="X7" s="66"/>
      <c r="Y7" s="66"/>
      <c r="Z7" s="66"/>
      <c r="AA7" s="66"/>
      <c r="AB7" s="66"/>
    </row>
    <row r="8" spans="1:28" ht="15" customHeight="1">
      <c r="A8" s="53"/>
      <c r="B8" s="65" t="s">
        <v>76</v>
      </c>
      <c r="C8" s="117"/>
      <c r="D8" s="172"/>
      <c r="E8" s="172"/>
      <c r="F8" s="172"/>
      <c r="G8" s="172"/>
      <c r="H8" s="172"/>
      <c r="I8" s="172"/>
      <c r="J8" s="172"/>
      <c r="K8" s="172"/>
      <c r="L8" s="172"/>
      <c r="M8" s="164"/>
      <c r="N8" s="164"/>
      <c r="O8" s="66"/>
      <c r="P8" s="66"/>
      <c r="Q8" s="66"/>
      <c r="R8" s="66"/>
      <c r="S8" s="66"/>
      <c r="T8" s="66"/>
      <c r="U8" s="66"/>
      <c r="V8" s="66"/>
      <c r="W8" s="66"/>
      <c r="X8" s="66"/>
      <c r="Y8" s="66"/>
      <c r="Z8" s="66"/>
      <c r="AA8" s="66"/>
      <c r="AB8" s="66"/>
    </row>
    <row r="9" spans="1:28" ht="15" customHeight="1">
      <c r="A9" s="53"/>
      <c r="B9" s="65"/>
      <c r="C9" s="65"/>
      <c r="D9" s="65"/>
      <c r="E9" s="65"/>
      <c r="F9" s="65"/>
      <c r="G9" s="66"/>
      <c r="H9" s="66"/>
      <c r="I9" s="66"/>
      <c r="J9" s="66"/>
      <c r="K9" s="66"/>
      <c r="L9" s="66"/>
      <c r="M9" s="66"/>
      <c r="N9" s="66"/>
      <c r="O9" s="66"/>
      <c r="P9" s="66"/>
      <c r="Q9" s="66"/>
      <c r="R9" s="66"/>
      <c r="S9" s="66"/>
      <c r="T9" s="66"/>
      <c r="U9" s="66"/>
      <c r="V9" s="66"/>
      <c r="W9" s="66"/>
      <c r="X9" s="66"/>
      <c r="Y9" s="66"/>
      <c r="Z9" s="66"/>
      <c r="AA9" s="66"/>
      <c r="AB9" s="66"/>
    </row>
    <row r="10" spans="1:28" ht="20.25" customHeight="1">
      <c r="A10" s="97"/>
      <c r="B10" s="165" t="s">
        <v>9</v>
      </c>
      <c r="C10" s="166"/>
      <c r="D10" s="166"/>
      <c r="E10" s="166"/>
      <c r="F10" s="166"/>
      <c r="G10" s="166"/>
      <c r="H10" s="166"/>
      <c r="I10" s="166"/>
      <c r="J10" s="166"/>
      <c r="K10" s="167"/>
      <c r="L10" s="162" t="s">
        <v>864</v>
      </c>
      <c r="M10" s="162"/>
      <c r="N10" s="162"/>
      <c r="O10" s="162"/>
      <c r="P10" s="162"/>
      <c r="Q10" s="162" t="s">
        <v>46</v>
      </c>
      <c r="R10" s="162"/>
      <c r="S10" s="162"/>
      <c r="T10" s="162"/>
      <c r="U10" s="96"/>
      <c r="V10" s="165" t="s">
        <v>47</v>
      </c>
      <c r="W10" s="166"/>
      <c r="X10" s="166"/>
      <c r="Y10" s="166"/>
      <c r="Z10" s="166"/>
      <c r="AA10" s="108"/>
      <c r="AB10" s="108"/>
    </row>
    <row r="11" spans="1:29" s="67" customFormat="1" ht="81" customHeight="1">
      <c r="A11" s="88" t="s">
        <v>6</v>
      </c>
      <c r="B11" s="88" t="s">
        <v>78</v>
      </c>
      <c r="C11" s="88" t="s">
        <v>1</v>
      </c>
      <c r="D11" s="88" t="s">
        <v>44</v>
      </c>
      <c r="E11" s="109" t="s">
        <v>854</v>
      </c>
      <c r="F11" s="89" t="s">
        <v>3</v>
      </c>
      <c r="G11" s="89" t="s">
        <v>4</v>
      </c>
      <c r="H11" s="89" t="s">
        <v>7</v>
      </c>
      <c r="I11" s="89" t="s">
        <v>0</v>
      </c>
      <c r="J11" s="89" t="s">
        <v>13</v>
      </c>
      <c r="K11" s="89" t="s">
        <v>12</v>
      </c>
      <c r="L11" s="107" t="s">
        <v>58</v>
      </c>
      <c r="M11" s="89" t="s">
        <v>857</v>
      </c>
      <c r="N11" s="89" t="s">
        <v>858</v>
      </c>
      <c r="O11" s="89" t="s">
        <v>859</v>
      </c>
      <c r="P11" s="88" t="s">
        <v>882</v>
      </c>
      <c r="Q11" s="88" t="s">
        <v>5</v>
      </c>
      <c r="R11" s="90" t="s">
        <v>883</v>
      </c>
      <c r="S11" s="91" t="s">
        <v>45</v>
      </c>
      <c r="T11" s="90" t="s">
        <v>865</v>
      </c>
      <c r="U11" s="88" t="s">
        <v>866</v>
      </c>
      <c r="V11" s="89" t="s">
        <v>74</v>
      </c>
      <c r="W11" s="89" t="s">
        <v>10</v>
      </c>
      <c r="X11" s="89" t="s">
        <v>867</v>
      </c>
      <c r="Y11" s="88" t="s">
        <v>868</v>
      </c>
      <c r="Z11" s="88" t="s">
        <v>59</v>
      </c>
      <c r="AA11" s="88" t="s">
        <v>49</v>
      </c>
      <c r="AB11" s="15"/>
      <c r="AC11" s="15"/>
    </row>
    <row r="12" spans="1:29" s="67" customFormat="1" ht="0" customHeight="1" hidden="1">
      <c r="A12" s="88"/>
      <c r="B12" s="88"/>
      <c r="C12" s="88"/>
      <c r="D12" s="88"/>
      <c r="E12" s="88"/>
      <c r="F12" s="89"/>
      <c r="G12" s="89"/>
      <c r="H12" s="89"/>
      <c r="I12" s="89"/>
      <c r="J12" s="89"/>
      <c r="K12" s="89"/>
      <c r="L12" s="92"/>
      <c r="M12" s="89"/>
      <c r="N12" s="89"/>
      <c r="O12" s="89"/>
      <c r="P12" s="88"/>
      <c r="Q12" s="88"/>
      <c r="R12" s="90"/>
      <c r="S12" s="91"/>
      <c r="T12" s="90"/>
      <c r="U12" s="88"/>
      <c r="V12" s="89"/>
      <c r="W12" s="89"/>
      <c r="X12" s="89"/>
      <c r="Y12" s="88"/>
      <c r="Z12" s="88"/>
      <c r="AA12" s="76"/>
      <c r="AB12" s="15"/>
      <c r="AC12" s="15"/>
    </row>
    <row r="13" spans="1:27" s="16" customFormat="1" ht="12" customHeight="1">
      <c r="A13" s="93">
        <v>1</v>
      </c>
      <c r="B13" s="119"/>
      <c r="C13" s="120"/>
      <c r="D13" s="121"/>
      <c r="E13" s="121"/>
      <c r="F13" s="119"/>
      <c r="G13" s="119"/>
      <c r="H13" s="119"/>
      <c r="I13" s="119"/>
      <c r="J13" s="119"/>
      <c r="K13" s="119"/>
      <c r="L13" s="94"/>
      <c r="M13" s="128"/>
      <c r="N13" s="128"/>
      <c r="O13" s="128"/>
      <c r="P13" s="129"/>
      <c r="Q13" s="128"/>
      <c r="R13" s="129"/>
      <c r="S13" s="128"/>
      <c r="T13" s="129"/>
      <c r="U13" s="115" t="e">
        <f>((T13*S13+P13*Q13/12)/S13)</f>
        <v>#DIV/0!</v>
      </c>
      <c r="V13" s="140"/>
      <c r="W13" s="116" t="e">
        <f>(P13*Q13/12)/U13</f>
        <v>#DIV/0!</v>
      </c>
      <c r="X13" s="113"/>
      <c r="Y13" s="113" t="e">
        <f>(P13*Q13/12-0.24*U13)</f>
        <v>#DIV/0!</v>
      </c>
      <c r="Z13" s="111"/>
      <c r="AA13" s="118"/>
    </row>
    <row r="14" spans="1:27" s="16" customFormat="1" ht="15" customHeight="1">
      <c r="A14" s="98"/>
      <c r="B14" s="99" t="s">
        <v>2</v>
      </c>
      <c r="C14" s="99"/>
      <c r="D14" s="100"/>
      <c r="E14" s="100"/>
      <c r="F14" s="93">
        <f aca="true" t="shared" si="0" ref="F14:K14">SUMIF(F11:F13,"&gt;0")</f>
        <v>0</v>
      </c>
      <c r="G14" s="93">
        <f t="shared" si="0"/>
        <v>0</v>
      </c>
      <c r="H14" s="93">
        <f t="shared" si="0"/>
        <v>0</v>
      </c>
      <c r="I14" s="93">
        <f t="shared" si="0"/>
        <v>0</v>
      </c>
      <c r="J14" s="93">
        <f t="shared" si="0"/>
        <v>0</v>
      </c>
      <c r="K14" s="93">
        <f t="shared" si="0"/>
        <v>0</v>
      </c>
      <c r="L14" s="134"/>
      <c r="M14" s="93">
        <f>SUMIF(M11:M13,"&gt;0")</f>
        <v>0</v>
      </c>
      <c r="N14" s="93">
        <f>SUMIF(N11:N13,"&gt;0")</f>
        <v>0</v>
      </c>
      <c r="O14" s="93">
        <f>SUMIF(O11:O13,"&gt;0")</f>
        <v>0</v>
      </c>
      <c r="P14" s="135">
        <f>SUMIF(P11:P13,"&gt;0")</f>
        <v>0</v>
      </c>
      <c r="Q14" s="136"/>
      <c r="R14" s="137">
        <f>SUMIF(R11:R13,"&gt;0")</f>
        <v>0</v>
      </c>
      <c r="S14" s="136"/>
      <c r="T14" s="137">
        <f>SUMIF(T11:T13,"&gt;0")</f>
        <v>0</v>
      </c>
      <c r="U14" s="95">
        <f>SUMIF(U11:U13,"&gt;0")</f>
        <v>0</v>
      </c>
      <c r="V14" s="101"/>
      <c r="W14" s="102"/>
      <c r="X14" s="103"/>
      <c r="Y14" s="112">
        <f>SUMIF(Y11:Y13,"&gt;0")</f>
        <v>0</v>
      </c>
      <c r="Z14" s="112">
        <f>SUMIF(Z11:Z13,"&gt;0")</f>
        <v>0</v>
      </c>
      <c r="AA14" s="104"/>
    </row>
    <row r="15" spans="1:28" ht="6" customHeight="1">
      <c r="A15" s="17"/>
      <c r="B15" s="17"/>
      <c r="C15" s="17"/>
      <c r="D15" s="17"/>
      <c r="E15" s="18"/>
      <c r="F15" s="18"/>
      <c r="G15" s="18"/>
      <c r="H15" s="18"/>
      <c r="I15" s="18"/>
      <c r="J15" s="18"/>
      <c r="K15" s="18"/>
      <c r="L15" s="18"/>
      <c r="M15" s="18"/>
      <c r="N15" s="18"/>
      <c r="O15" s="18"/>
      <c r="P15" s="18"/>
      <c r="Q15" s="18"/>
      <c r="R15" s="18"/>
      <c r="S15" s="18"/>
      <c r="T15" s="19"/>
      <c r="U15" s="19"/>
      <c r="V15" s="20"/>
      <c r="W15" s="20"/>
      <c r="X15" s="20"/>
      <c r="Y15" s="21"/>
      <c r="Z15" s="22"/>
      <c r="AA15" s="23"/>
      <c r="AB15" s="22"/>
    </row>
    <row r="16" spans="1:27" ht="14.25" customHeight="1">
      <c r="A16" s="160" t="s">
        <v>863</v>
      </c>
      <c r="B16" s="160"/>
      <c r="C16" s="160"/>
      <c r="D16" s="160" t="s">
        <v>860</v>
      </c>
      <c r="E16" s="160"/>
      <c r="F16" s="163" t="s">
        <v>862</v>
      </c>
      <c r="G16" s="163"/>
      <c r="H16" s="163"/>
      <c r="I16" s="163"/>
      <c r="J16" s="163"/>
      <c r="K16" s="163"/>
      <c r="L16" s="163"/>
      <c r="M16" s="163"/>
      <c r="N16" s="163"/>
      <c r="O16" s="163"/>
      <c r="P16" s="163"/>
      <c r="Q16" s="163"/>
      <c r="R16" s="161" t="s">
        <v>861</v>
      </c>
      <c r="S16" s="161"/>
      <c r="T16" s="161"/>
      <c r="U16" s="161"/>
      <c r="V16" s="161"/>
      <c r="W16" s="79"/>
      <c r="AA16" s="79"/>
    </row>
    <row r="17" spans="1:29" ht="6" customHeight="1">
      <c r="A17" s="74"/>
      <c r="B17" s="74"/>
      <c r="C17" s="78"/>
      <c r="D17" s="78"/>
      <c r="E17" s="78"/>
      <c r="F17" s="78"/>
      <c r="G17" s="78"/>
      <c r="H17" s="78"/>
      <c r="I17" s="78"/>
      <c r="J17" s="78"/>
      <c r="K17" s="78"/>
      <c r="L17" s="78"/>
      <c r="M17" s="78"/>
      <c r="N17" s="78"/>
      <c r="O17" s="78"/>
      <c r="P17" s="78"/>
      <c r="Q17" s="78"/>
      <c r="R17" s="78"/>
      <c r="S17" s="78"/>
      <c r="T17" s="80"/>
      <c r="U17" s="80"/>
      <c r="V17" s="80"/>
      <c r="W17" s="80"/>
      <c r="X17" s="80"/>
      <c r="Y17" s="80"/>
      <c r="Z17" s="77"/>
      <c r="AA17" s="77"/>
      <c r="AB17" s="81"/>
      <c r="AC17" s="81"/>
    </row>
    <row r="18" spans="1:29" ht="12.75" customHeight="1">
      <c r="A18" s="74"/>
      <c r="B18" s="114" t="s">
        <v>50</v>
      </c>
      <c r="C18" s="78"/>
      <c r="D18" s="78"/>
      <c r="E18" s="78"/>
      <c r="F18" s="78"/>
      <c r="G18" s="78"/>
      <c r="H18" s="78"/>
      <c r="I18" s="78"/>
      <c r="J18" s="78"/>
      <c r="K18" s="78"/>
      <c r="L18" s="78"/>
      <c r="M18" s="78"/>
      <c r="N18" s="78"/>
      <c r="O18" s="78"/>
      <c r="P18" s="78"/>
      <c r="Q18" s="78"/>
      <c r="R18" s="78"/>
      <c r="S18" s="78"/>
      <c r="T18" s="82"/>
      <c r="U18" s="82"/>
      <c r="V18" s="80"/>
      <c r="W18" s="80"/>
      <c r="X18" s="80"/>
      <c r="Y18" s="80"/>
      <c r="Z18" s="77"/>
      <c r="AA18" s="77"/>
      <c r="AB18" s="81"/>
      <c r="AC18" s="81"/>
    </row>
    <row r="19" spans="1:29" ht="22.5" customHeight="1">
      <c r="A19" s="74"/>
      <c r="B19" s="24" t="s">
        <v>15</v>
      </c>
      <c r="C19" s="158">
        <f ca="1">TODAY()</f>
        <v>42025</v>
      </c>
      <c r="D19" s="158"/>
      <c r="E19" s="158"/>
      <c r="F19" s="158"/>
      <c r="G19" s="78"/>
      <c r="H19" s="78"/>
      <c r="I19" s="78"/>
      <c r="J19" s="78"/>
      <c r="K19" s="78"/>
      <c r="L19" s="78"/>
      <c r="M19" s="78"/>
      <c r="N19" s="78"/>
      <c r="O19" s="78"/>
      <c r="P19" s="78"/>
      <c r="Q19" s="78"/>
      <c r="R19" s="78"/>
      <c r="S19" s="78"/>
      <c r="T19" s="25" t="s">
        <v>11</v>
      </c>
      <c r="U19" s="25"/>
      <c r="V19" s="80"/>
      <c r="W19" s="80"/>
      <c r="X19" s="80"/>
      <c r="Y19" s="80"/>
      <c r="Z19" s="77"/>
      <c r="AA19" s="77"/>
      <c r="AB19" s="81"/>
      <c r="AC19" s="81"/>
    </row>
    <row r="20" spans="1:28" ht="13.5" customHeight="1">
      <c r="A20" s="17"/>
      <c r="G20" s="18"/>
      <c r="H20" s="18"/>
      <c r="I20" s="18"/>
      <c r="J20" s="18"/>
      <c r="K20" s="18"/>
      <c r="L20" s="18"/>
      <c r="M20" s="18"/>
      <c r="N20" s="18"/>
      <c r="O20" s="18"/>
      <c r="P20" s="18"/>
      <c r="Q20" s="18"/>
      <c r="R20" s="18"/>
      <c r="S20" s="18"/>
      <c r="T20" s="26" t="s">
        <v>16</v>
      </c>
      <c r="U20" s="26"/>
      <c r="V20" s="159"/>
      <c r="W20" s="159"/>
      <c r="X20" s="159"/>
      <c r="Y20" s="159"/>
      <c r="Z20" s="22"/>
      <c r="AA20" s="23"/>
      <c r="AB20" s="22"/>
    </row>
    <row r="21" spans="15:27" ht="12.75" customHeight="1" hidden="1">
      <c r="O21" s="83"/>
      <c r="V21" s="157"/>
      <c r="W21" s="157"/>
      <c r="X21" s="157"/>
      <c r="Y21" s="157"/>
      <c r="Z21" s="157"/>
      <c r="AA21" s="157"/>
    </row>
    <row r="22" spans="15:27" ht="12.75" customHeight="1" hidden="1">
      <c r="O22" s="83"/>
      <c r="V22" s="74"/>
      <c r="W22" s="74"/>
      <c r="X22" s="74"/>
      <c r="Y22" s="74"/>
      <c r="Z22" s="74"/>
      <c r="AA22" s="74"/>
    </row>
    <row r="23" ht="12.75" hidden="1"/>
    <row r="24" spans="20:31" ht="12.75" hidden="1">
      <c r="T24" s="83"/>
      <c r="U24" s="83"/>
      <c r="AD24" s="84" t="s">
        <v>52</v>
      </c>
      <c r="AE24" s="68">
        <v>0</v>
      </c>
    </row>
    <row r="25" spans="30:31" ht="16.5" customHeight="1" hidden="1">
      <c r="AD25" s="85" t="s">
        <v>63</v>
      </c>
      <c r="AE25" s="68">
        <v>0.01</v>
      </c>
    </row>
    <row r="26" spans="30:31" ht="15" customHeight="1" hidden="1">
      <c r="AD26" s="85" t="s">
        <v>64</v>
      </c>
      <c r="AE26" s="68">
        <v>0.02</v>
      </c>
    </row>
    <row r="27" spans="30:31" ht="12.75" hidden="1">
      <c r="AD27" s="86" t="s">
        <v>53</v>
      </c>
      <c r="AE27" s="68">
        <v>0.03</v>
      </c>
    </row>
    <row r="28" spans="30:31" ht="12.75" hidden="1">
      <c r="AD28" s="86" t="s">
        <v>54</v>
      </c>
      <c r="AE28" s="68">
        <v>0.04</v>
      </c>
    </row>
    <row r="29" spans="30:31" ht="12.75" hidden="1">
      <c r="AD29" s="86" t="s">
        <v>55</v>
      </c>
      <c r="AE29" s="68">
        <v>0.05</v>
      </c>
    </row>
    <row r="30" spans="30:33" ht="12.75" hidden="1">
      <c r="AD30" s="7" t="s">
        <v>869</v>
      </c>
      <c r="AE30" s="68">
        <v>0.06</v>
      </c>
      <c r="AG30" s="86" t="s">
        <v>56</v>
      </c>
    </row>
    <row r="31" spans="30:33" ht="12.75" hidden="1">
      <c r="AD31" s="7" t="s">
        <v>870</v>
      </c>
      <c r="AE31" s="68">
        <v>0.07</v>
      </c>
      <c r="AG31" s="86" t="s">
        <v>57</v>
      </c>
    </row>
    <row r="32" spans="30:33" ht="12.75" hidden="1">
      <c r="AD32" s="7" t="s">
        <v>871</v>
      </c>
      <c r="AE32" s="68">
        <v>0.08</v>
      </c>
      <c r="AG32" s="86" t="s">
        <v>79</v>
      </c>
    </row>
    <row r="33" spans="30:33" ht="12.75" hidden="1">
      <c r="AD33" s="7" t="s">
        <v>872</v>
      </c>
      <c r="AE33" s="68">
        <v>0.09</v>
      </c>
      <c r="AG33" s="7" t="s">
        <v>80</v>
      </c>
    </row>
    <row r="34" spans="30:33" ht="12.75" hidden="1">
      <c r="AD34" s="7" t="s">
        <v>42</v>
      </c>
      <c r="AE34" s="68">
        <v>0.1</v>
      </c>
      <c r="AG34" s="7" t="s">
        <v>81</v>
      </c>
    </row>
    <row r="35" spans="30:33" ht="12.75" hidden="1">
      <c r="AD35" s="86"/>
      <c r="AE35" s="68">
        <v>0.11</v>
      </c>
      <c r="AG35" s="7" t="s">
        <v>848</v>
      </c>
    </row>
    <row r="36" ht="12.75" hidden="1">
      <c r="AE36" s="68">
        <v>0.12</v>
      </c>
    </row>
    <row r="37" ht="12.75" hidden="1">
      <c r="AE37" s="68">
        <v>0.13</v>
      </c>
    </row>
    <row r="38" spans="30:31" ht="12.75" hidden="1">
      <c r="AD38" s="7" t="s">
        <v>890</v>
      </c>
      <c r="AE38" s="68">
        <v>0.14</v>
      </c>
    </row>
    <row r="39" spans="30:31" ht="12.75" hidden="1">
      <c r="AD39" s="7" t="s">
        <v>889</v>
      </c>
      <c r="AE39" s="68">
        <v>0.15</v>
      </c>
    </row>
    <row r="40" spans="30:31" ht="12.75" hidden="1">
      <c r="AD40" s="7" t="s">
        <v>891</v>
      </c>
      <c r="AE40" s="68">
        <v>0.16</v>
      </c>
    </row>
    <row r="41" spans="30:31" ht="12.75" hidden="1">
      <c r="AD41" s="7" t="s">
        <v>892</v>
      </c>
      <c r="AE41" s="68">
        <v>0.17</v>
      </c>
    </row>
    <row r="42" spans="30:31" ht="12.75" hidden="1">
      <c r="AD42" s="7" t="s">
        <v>903</v>
      </c>
      <c r="AE42" s="68">
        <v>0.18</v>
      </c>
    </row>
    <row r="43" spans="30:31" ht="12.75" hidden="1">
      <c r="AD43" s="7" t="s">
        <v>902</v>
      </c>
      <c r="AE43" s="68">
        <v>0.19</v>
      </c>
    </row>
    <row r="44" ht="12.75" hidden="1">
      <c r="AE44" s="68">
        <v>0.2</v>
      </c>
    </row>
    <row r="45" ht="12.75" hidden="1">
      <c r="AE45" s="68">
        <v>0.21</v>
      </c>
    </row>
    <row r="46" ht="12.75" hidden="1">
      <c r="AE46" s="68">
        <v>0.22</v>
      </c>
    </row>
    <row r="47" ht="12.75" hidden="1">
      <c r="AE47" s="68">
        <v>0.23</v>
      </c>
    </row>
    <row r="48" ht="12.75" hidden="1">
      <c r="AE48" s="68">
        <v>0.24</v>
      </c>
    </row>
    <row r="49" ht="12.75" hidden="1">
      <c r="AE49" s="68">
        <v>0.25</v>
      </c>
    </row>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sheetData>
  <sheetProtection password="B001" sheet="1" objects="1" scenarios="1"/>
  <protectedRanges>
    <protectedRange sqref="U14:V14 Z14 F14:Q14" name="Intervallo1"/>
  </protectedRanges>
  <mergeCells count="21">
    <mergeCell ref="V5:X5"/>
    <mergeCell ref="L10:P10"/>
    <mergeCell ref="V10:Z10"/>
    <mergeCell ref="B1:I1"/>
    <mergeCell ref="A2:AB2"/>
    <mergeCell ref="A3:AB3"/>
    <mergeCell ref="T1:V1"/>
    <mergeCell ref="J4:S4"/>
    <mergeCell ref="M7:N8"/>
    <mergeCell ref="B10:K10"/>
    <mergeCell ref="A5:B5"/>
    <mergeCell ref="C5:T5"/>
    <mergeCell ref="D7:L8"/>
    <mergeCell ref="D16:E16"/>
    <mergeCell ref="V21:AA21"/>
    <mergeCell ref="C19:F19"/>
    <mergeCell ref="V20:Y20"/>
    <mergeCell ref="A16:C16"/>
    <mergeCell ref="R16:V16"/>
    <mergeCell ref="Q10:T10"/>
    <mergeCell ref="F16:Q16"/>
  </mergeCells>
  <conditionalFormatting sqref="U13:Z13">
    <cfRule type="expression" priority="1" dxfId="1" stopIfTrue="1">
      <formula>ISERROR(U13)</formula>
    </cfRule>
  </conditionalFormatting>
  <conditionalFormatting sqref="B13">
    <cfRule type="expression" priority="2" dxfId="0" stopIfTrue="1">
      <formula>#REF!</formula>
    </cfRule>
  </conditionalFormatting>
  <dataValidations count="12">
    <dataValidation type="list" allowBlank="1" showInputMessage="1" showErrorMessage="1" promptTitle="Diritto all'incremento" prompt="Se si è utilizzato l'incremento del contributo o del limite di reddito, bisogna indicare se il Richiedente ne ha diritto&#10;" sqref="V13">
      <formula1>"' ' ,SI,NO"</formula1>
    </dataValidation>
    <dataValidation type="list" allowBlank="1" showInputMessage="1" showErrorMessage="1" promptTitle="Istruttoria Domanda" prompt="Indicare &quot;SI&quot; se la domanda può proseguire nella fase di assegnazione della fascia sulla base dei  parametri economici.&#10;Indicare &quot;NO&quot; se la domanda non può proseguire; in questo caso specificarne il motivo nella colonna &quot;Motivo di esclusione domanda&quot;" sqref="L13">
      <formula1>"SI, NO"</formula1>
    </dataValidation>
    <dataValidation allowBlank="1" showInputMessage="1" showErrorMessage="1" prompt="Viene calcolato il reddito ISEEfsa " sqref="U13"/>
    <dataValidation type="list" allowBlank="1" showInputMessage="1" showErrorMessage="1" promptTitle="OBBLIGATORIO SE DOMANDA ESCLUSA" prompt="Scegliere tra le motivazioni proposte quella che ha portato all'esclusione della domanda" sqref="AA13">
      <formula1>$AD$25:$AD$34</formula1>
    </dataValidation>
    <dataValidation type="list" allowBlank="1" showInputMessage="1" showErrorMessage="1" sqref="C8">
      <formula1>$AE$24:$AE$49</formula1>
    </dataValidation>
    <dataValidation type="list" allowBlank="1" showInputMessage="1" showErrorMessage="1" promptTitle="Incremento" prompt="Sulla base del DM citato le Amministrazioni comunali possono incrementare o il contributo da assegnare o, in alternativa, i limiti di reddito FINO AD UN MASSIMO del 25%." sqref="C7">
      <formula1>$AE$24:$AE$49</formula1>
    </dataValidation>
    <dataValidation allowBlank="1" showInputMessage="1" showErrorMessage="1" promptTitle="Richiedente" prompt="Inserire Cognome e Nome del Richiedente" sqref="B13"/>
    <dataValidation type="date" operator="greaterThan" allowBlank="1" showInputMessage="1" showErrorMessage="1" prompt="Formato gg/mm/aaaa" sqref="C13">
      <formula1>1</formula1>
    </dataValidation>
    <dataValidation type="whole" allowBlank="1" showInputMessage="1" showErrorMessage="1" error="Il numero di canone pagato deve essere compreso tra 1 e 12" sqref="Q13">
      <formula1>1</formula1>
      <formula2>12</formula2>
    </dataValidation>
    <dataValidation type="decimal" allowBlank="1" showInputMessage="1" showErrorMessage="1" error="Inserire il canone annuo pagato" sqref="P13">
      <formula1>0</formula1>
      <formula2>99999999.99</formula2>
    </dataValidation>
    <dataValidation type="decimal" allowBlank="1" showInputMessage="1" showErrorMessage="1" error="Il coefficiente deve essere un valore numerico !!!!!!!" sqref="S13">
      <formula1>0.5</formula1>
      <formula2>999.99</formula2>
    </dataValidation>
    <dataValidation type="list" showInputMessage="1" showErrorMessage="1" promptTitle="Categoria conduttore" prompt="Scegliere tra una categoria proposta dalla lista" sqref="E13">
      <formula1>$AD$39:$AD$43</formula1>
    </dataValidation>
  </dataValidations>
  <printOptions/>
  <pageMargins left="0.75" right="0.75" top="0.9842519690000001" bottom="0.9842519690000001" header="0.5" footer="0.5"/>
  <pageSetup fitToHeight="0" fitToWidth="1" horizontalDpi="300" verticalDpi="300" orientation="landscape" paperSize="9" scale="41" r:id="rId4"/>
  <drawing r:id="rId3"/>
  <legacyDrawing r:id="rId2"/>
</worksheet>
</file>

<file path=xl/worksheets/sheet3.xml><?xml version="1.0" encoding="utf-8"?>
<worksheet xmlns="http://schemas.openxmlformats.org/spreadsheetml/2006/main" xmlns:r="http://schemas.openxmlformats.org/officeDocument/2006/relationships">
  <sheetPr codeName="Foglio1">
    <pageSetUpPr fitToPage="1"/>
  </sheetPr>
  <dimension ref="A1:V38"/>
  <sheetViews>
    <sheetView showGridLines="0" zoomScalePageLayoutView="0" workbookViewId="0" topLeftCell="A1">
      <selection activeCell="F14" sqref="F14"/>
    </sheetView>
  </sheetViews>
  <sheetFormatPr defaultColWidth="0" defaultRowHeight="12.75" zeroHeight="1"/>
  <cols>
    <col min="1" max="1" width="14.00390625" style="13" customWidth="1"/>
    <col min="2" max="6" width="7.7109375" style="13" customWidth="1"/>
    <col min="7" max="7" width="11.28125" style="13" customWidth="1"/>
    <col min="8" max="8" width="7.57421875" style="13" customWidth="1"/>
    <col min="9" max="10" width="7.7109375" style="13" customWidth="1"/>
    <col min="11" max="11" width="12.28125" style="13" customWidth="1"/>
    <col min="12" max="12" width="8.57421875" style="13" customWidth="1"/>
    <col min="13" max="16384" width="0" style="13" hidden="1" customWidth="1"/>
  </cols>
  <sheetData>
    <row r="1" spans="1:12" s="1" customFormat="1" ht="56.25" customHeight="1">
      <c r="A1" s="214" t="s">
        <v>853</v>
      </c>
      <c r="B1" s="214"/>
      <c r="C1" s="214"/>
      <c r="D1" s="214"/>
      <c r="E1" s="214"/>
      <c r="F1" s="214"/>
      <c r="G1" s="214"/>
      <c r="H1" s="214"/>
      <c r="I1" s="214"/>
      <c r="J1" s="154" t="s">
        <v>907</v>
      </c>
      <c r="K1" s="155"/>
      <c r="L1" s="155"/>
    </row>
    <row r="2" spans="8:11" s="1" customFormat="1" ht="13.5">
      <c r="H2" s="215"/>
      <c r="I2" s="215"/>
      <c r="K2" s="14"/>
    </row>
    <row r="3" spans="1:22" s="1" customFormat="1" ht="16.5" customHeight="1">
      <c r="A3" s="216" t="s">
        <v>856</v>
      </c>
      <c r="B3" s="216"/>
      <c r="C3" s="216"/>
      <c r="D3" s="216"/>
      <c r="E3" s="216"/>
      <c r="F3" s="216"/>
      <c r="G3" s="216"/>
      <c r="H3" s="216"/>
      <c r="I3" s="216"/>
      <c r="J3" s="8"/>
      <c r="K3" s="8"/>
      <c r="L3" s="8"/>
      <c r="M3" s="8"/>
      <c r="N3" s="8"/>
      <c r="O3" s="8"/>
      <c r="P3" s="8"/>
      <c r="Q3" s="8"/>
      <c r="R3" s="8"/>
      <c r="S3" s="8"/>
      <c r="T3" s="8"/>
      <c r="U3" s="8"/>
      <c r="V3" s="8"/>
    </row>
    <row r="4" spans="3:22" s="1" customFormat="1" ht="15.75">
      <c r="C4" s="4"/>
      <c r="D4" s="110" t="s">
        <v>855</v>
      </c>
      <c r="E4" s="5"/>
      <c r="F4" s="5"/>
      <c r="G4" s="5"/>
      <c r="H4" s="5"/>
      <c r="I4" s="9"/>
      <c r="J4" s="9"/>
      <c r="K4" s="9"/>
      <c r="L4" s="4"/>
      <c r="M4" s="4"/>
      <c r="N4" s="4"/>
      <c r="O4" s="4"/>
      <c r="P4" s="4"/>
      <c r="Q4" s="4"/>
      <c r="R4" s="4"/>
      <c r="S4" s="4"/>
      <c r="T4" s="4"/>
      <c r="U4" s="4"/>
      <c r="V4" s="4"/>
    </row>
    <row r="5" spans="1:22" s="1" customFormat="1" ht="21" customHeight="1">
      <c r="A5" s="6" t="s">
        <v>17</v>
      </c>
      <c r="B5" s="218">
        <f>'Pagina Iniziale ed Istruzioni'!C3</f>
        <v>0</v>
      </c>
      <c r="C5" s="219"/>
      <c r="D5" s="219"/>
      <c r="E5" s="219"/>
      <c r="F5" s="219"/>
      <c r="G5" s="219"/>
      <c r="H5" s="219"/>
      <c r="I5" s="219"/>
      <c r="J5" s="220"/>
      <c r="K5" s="6"/>
      <c r="L5" s="6"/>
      <c r="M5" s="10"/>
      <c r="N5" s="10"/>
      <c r="O5" s="10"/>
      <c r="P5" s="11"/>
      <c r="Q5" s="11"/>
      <c r="R5" s="2"/>
      <c r="S5" s="2"/>
      <c r="T5" s="2"/>
      <c r="U5" s="2"/>
      <c r="V5" s="2"/>
    </row>
    <row r="6" s="1" customFormat="1" ht="6" customHeight="1"/>
    <row r="7" spans="1:10" s="1" customFormat="1" ht="21" customHeight="1">
      <c r="A7" s="27" t="s">
        <v>14</v>
      </c>
      <c r="B7" s="28"/>
      <c r="C7" s="29">
        <f>'Pagina Iniziale ed Istruzioni'!C5</f>
        <v>2013</v>
      </c>
      <c r="E7" s="221" t="s">
        <v>18</v>
      </c>
      <c r="F7" s="221"/>
      <c r="G7" s="221"/>
      <c r="H7" s="221"/>
      <c r="I7" s="222" t="s">
        <v>19</v>
      </c>
      <c r="J7" s="223"/>
    </row>
    <row r="8" spans="1:2" s="1" customFormat="1" ht="21" customHeight="1" thickBot="1">
      <c r="A8" s="217" t="s">
        <v>851</v>
      </c>
      <c r="B8" s="217"/>
    </row>
    <row r="9" spans="1:11" s="1" customFormat="1" ht="24" customHeight="1" thickTop="1">
      <c r="A9" s="31" t="s">
        <v>888</v>
      </c>
      <c r="B9" s="32"/>
      <c r="C9" s="32"/>
      <c r="D9" s="32"/>
      <c r="E9" s="32"/>
      <c r="F9" s="32"/>
      <c r="G9" s="32"/>
      <c r="H9" s="32"/>
      <c r="I9" s="32"/>
      <c r="J9" s="32"/>
      <c r="K9" s="33"/>
    </row>
    <row r="10" spans="1:11" s="3" customFormat="1" ht="24" customHeight="1">
      <c r="A10" s="179" t="s">
        <v>20</v>
      </c>
      <c r="B10" s="180"/>
      <c r="C10" s="180"/>
      <c r="D10" s="180"/>
      <c r="E10" s="180"/>
      <c r="F10" s="181"/>
      <c r="G10" s="209">
        <v>12</v>
      </c>
      <c r="H10" s="193"/>
      <c r="I10" s="193"/>
      <c r="J10" s="193"/>
      <c r="K10" s="194"/>
    </row>
    <row r="11" spans="1:11" s="3" customFormat="1" ht="24" customHeight="1">
      <c r="A11" s="34" t="s">
        <v>21</v>
      </c>
      <c r="B11" s="35" t="s">
        <v>22</v>
      </c>
      <c r="C11" s="35" t="s">
        <v>887</v>
      </c>
      <c r="D11" s="35" t="s">
        <v>23</v>
      </c>
      <c r="E11" s="36" t="s">
        <v>24</v>
      </c>
      <c r="F11" s="36" t="s">
        <v>25</v>
      </c>
      <c r="G11" s="210">
        <f>SUMIF('Pagina Iniziale ed Istruzioni'!V2:V380,B5,'Pagina Iniziale ed Istruzioni'!X2:X380)</f>
        <v>0</v>
      </c>
      <c r="H11" s="211"/>
      <c r="I11" s="211"/>
      <c r="J11" s="211"/>
      <c r="K11" s="212"/>
    </row>
    <row r="12" spans="1:11" s="3" customFormat="1" ht="24" customHeight="1">
      <c r="A12" s="179" t="s">
        <v>26</v>
      </c>
      <c r="B12" s="180"/>
      <c r="C12" s="180"/>
      <c r="D12" s="180"/>
      <c r="E12" s="180"/>
      <c r="F12" s="181"/>
      <c r="G12" s="210">
        <f>SUMIF('Pagina Iniziale ed Istruzioni'!V2:V380,B5,'Pagina Iniziale ed Istruzioni'!Y2:Y380)</f>
        <v>0</v>
      </c>
      <c r="H12" s="211"/>
      <c r="I12" s="211"/>
      <c r="J12" s="211"/>
      <c r="K12" s="212"/>
    </row>
    <row r="13" spans="1:11" s="3" customFormat="1" ht="24" customHeight="1" thickBot="1">
      <c r="A13" s="37" t="s">
        <v>27</v>
      </c>
      <c r="B13" s="38"/>
      <c r="C13" s="38"/>
      <c r="D13" s="38"/>
      <c r="E13" s="39"/>
      <c r="F13" s="122"/>
      <c r="G13" s="39"/>
      <c r="H13" s="39"/>
      <c r="I13" s="39"/>
      <c r="J13" s="39"/>
      <c r="K13" s="40"/>
    </row>
    <row r="14" spans="1:11" s="3" customFormat="1" ht="24" customHeight="1" thickBot="1">
      <c r="A14" s="179" t="s">
        <v>876</v>
      </c>
      <c r="B14" s="180"/>
      <c r="C14" s="180"/>
      <c r="D14" s="180"/>
      <c r="E14" s="180"/>
      <c r="F14" s="131"/>
      <c r="G14" s="132" t="s">
        <v>38</v>
      </c>
      <c r="H14" s="213"/>
      <c r="I14" s="213"/>
      <c r="J14" s="133" t="s">
        <v>30</v>
      </c>
      <c r="K14" s="130"/>
    </row>
    <row r="15" spans="1:11" s="3" customFormat="1" ht="24" customHeight="1">
      <c r="A15" s="179" t="s">
        <v>886</v>
      </c>
      <c r="B15" s="180"/>
      <c r="C15" s="180"/>
      <c r="D15" s="180"/>
      <c r="E15" s="180"/>
      <c r="F15" s="206"/>
      <c r="G15" s="207"/>
      <c r="H15" s="208"/>
      <c r="I15" s="208"/>
      <c r="J15" s="204"/>
      <c r="K15" s="205"/>
    </row>
    <row r="16" spans="1:11" s="3" customFormat="1" ht="24" customHeight="1">
      <c r="A16" s="41" t="s">
        <v>28</v>
      </c>
      <c r="B16" s="39"/>
      <c r="C16" s="39"/>
      <c r="D16" s="39"/>
      <c r="E16" s="39"/>
      <c r="F16" s="39"/>
      <c r="G16" s="42"/>
      <c r="H16" s="39"/>
      <c r="I16" s="39"/>
      <c r="J16" s="39"/>
      <c r="K16" s="40"/>
    </row>
    <row r="17" spans="1:11" s="3" customFormat="1" ht="30.75" customHeight="1">
      <c r="A17" s="203" t="s">
        <v>885</v>
      </c>
      <c r="B17" s="180"/>
      <c r="C17" s="180"/>
      <c r="D17" s="180"/>
      <c r="E17" s="180"/>
      <c r="F17" s="181"/>
      <c r="G17" s="43" t="s">
        <v>29</v>
      </c>
      <c r="H17" s="49"/>
      <c r="I17" s="44" t="s">
        <v>30</v>
      </c>
      <c r="J17" s="204"/>
      <c r="K17" s="205"/>
    </row>
    <row r="18" spans="1:11" s="3" customFormat="1" ht="24" customHeight="1">
      <c r="A18" s="179" t="s">
        <v>31</v>
      </c>
      <c r="B18" s="180"/>
      <c r="C18" s="180"/>
      <c r="D18" s="180"/>
      <c r="E18" s="180"/>
      <c r="F18" s="181"/>
      <c r="G18" s="43" t="s">
        <v>29</v>
      </c>
      <c r="H18" s="193">
        <f>COUNTA(Domande!D:D)-3</f>
        <v>0</v>
      </c>
      <c r="I18" s="193"/>
      <c r="J18" s="193"/>
      <c r="K18" s="194"/>
    </row>
    <row r="19" spans="1:11" s="3" customFormat="1" ht="24" customHeight="1" hidden="1">
      <c r="A19" s="45" t="s">
        <v>32</v>
      </c>
      <c r="B19" s="44"/>
      <c r="C19" s="44"/>
      <c r="D19" s="44"/>
      <c r="E19" s="44"/>
      <c r="F19" s="44"/>
      <c r="G19" s="43" t="s">
        <v>29</v>
      </c>
      <c r="H19" s="193">
        <f>COUNTIF(Domande!W:W,"A")</f>
        <v>0</v>
      </c>
      <c r="I19" s="193"/>
      <c r="J19" s="193"/>
      <c r="K19" s="194"/>
    </row>
    <row r="20" spans="1:11" s="3" customFormat="1" ht="24" customHeight="1" hidden="1">
      <c r="A20" s="45" t="s">
        <v>33</v>
      </c>
      <c r="B20" s="44"/>
      <c r="C20" s="44"/>
      <c r="D20" s="44"/>
      <c r="E20" s="44"/>
      <c r="F20" s="44"/>
      <c r="G20" s="43" t="s">
        <v>29</v>
      </c>
      <c r="H20" s="193">
        <f>COUNTIF(Domande!W:W,"B")</f>
        <v>0</v>
      </c>
      <c r="I20" s="193"/>
      <c r="J20" s="193"/>
      <c r="K20" s="194"/>
    </row>
    <row r="21" spans="1:11" s="3" customFormat="1" ht="24" customHeight="1">
      <c r="A21" s="179" t="s">
        <v>884</v>
      </c>
      <c r="B21" s="180"/>
      <c r="C21" s="180"/>
      <c r="D21" s="180"/>
      <c r="E21" s="180"/>
      <c r="F21" s="181"/>
      <c r="G21" s="43" t="s">
        <v>29</v>
      </c>
      <c r="H21" s="193">
        <f>COUNTA(Domande!Y:Y)-3</f>
        <v>1</v>
      </c>
      <c r="I21" s="193"/>
      <c r="J21" s="193"/>
      <c r="K21" s="194"/>
    </row>
    <row r="22" spans="1:11" s="3" customFormat="1" ht="24" customHeight="1">
      <c r="A22" s="179" t="s">
        <v>34</v>
      </c>
      <c r="B22" s="180"/>
      <c r="C22" s="180"/>
      <c r="D22" s="180"/>
      <c r="E22" s="180"/>
      <c r="F22" s="181"/>
      <c r="G22" s="43" t="s">
        <v>29</v>
      </c>
      <c r="H22" s="193">
        <f>COUNTIF(Domande!X:X,"Esclusa")</f>
        <v>0</v>
      </c>
      <c r="I22" s="193"/>
      <c r="J22" s="193"/>
      <c r="K22" s="194"/>
    </row>
    <row r="23" spans="1:11" s="3" customFormat="1" ht="24" customHeight="1">
      <c r="A23" s="41" t="s">
        <v>51</v>
      </c>
      <c r="B23" s="39"/>
      <c r="C23" s="39"/>
      <c r="D23" s="202" t="s">
        <v>60</v>
      </c>
      <c r="E23" s="202"/>
      <c r="F23" s="202"/>
      <c r="G23" s="202"/>
      <c r="H23" s="39"/>
      <c r="I23" s="39"/>
      <c r="J23" s="39"/>
      <c r="K23" s="40"/>
    </row>
    <row r="24" spans="1:11" s="3" customFormat="1" ht="24" customHeight="1" hidden="1">
      <c r="A24" s="179" t="s">
        <v>877</v>
      </c>
      <c r="B24" s="180"/>
      <c r="C24" s="180"/>
      <c r="D24" s="180"/>
      <c r="E24" s="180"/>
      <c r="F24" s="181"/>
      <c r="G24" s="46"/>
      <c r="H24" s="192">
        <f>Domande!Y14</f>
        <v>0</v>
      </c>
      <c r="I24" s="193"/>
      <c r="J24" s="193"/>
      <c r="K24" s="194"/>
    </row>
    <row r="25" spans="1:11" s="3" customFormat="1" ht="24" customHeight="1" hidden="1">
      <c r="A25" s="179" t="s">
        <v>36</v>
      </c>
      <c r="B25" s="180"/>
      <c r="C25" s="180"/>
      <c r="D25" s="180"/>
      <c r="E25" s="180"/>
      <c r="F25" s="181"/>
      <c r="G25" s="46"/>
      <c r="H25" s="192">
        <f>Domande!Z14</f>
        <v>0</v>
      </c>
      <c r="I25" s="193"/>
      <c r="J25" s="193"/>
      <c r="K25" s="194"/>
    </row>
    <row r="26" spans="1:11" s="3" customFormat="1" ht="24" customHeight="1">
      <c r="A26" s="179" t="s">
        <v>878</v>
      </c>
      <c r="B26" s="180"/>
      <c r="C26" s="180"/>
      <c r="D26" s="180"/>
      <c r="E26" s="180"/>
      <c r="F26" s="181"/>
      <c r="G26" s="46"/>
      <c r="H26" s="192">
        <f>Domande!Y14</f>
        <v>0</v>
      </c>
      <c r="I26" s="193"/>
      <c r="J26" s="193"/>
      <c r="K26" s="194"/>
    </row>
    <row r="27" spans="1:11" s="3" customFormat="1" ht="24" customHeight="1">
      <c r="A27" s="41" t="s">
        <v>73</v>
      </c>
      <c r="B27" s="39"/>
      <c r="C27" s="39"/>
      <c r="D27" s="39"/>
      <c r="E27" s="39"/>
      <c r="F27" s="39"/>
      <c r="G27" s="47"/>
      <c r="H27" s="39"/>
      <c r="I27" s="39"/>
      <c r="J27" s="39"/>
      <c r="K27" s="40"/>
    </row>
    <row r="28" spans="1:11" s="3" customFormat="1" ht="24" customHeight="1">
      <c r="A28" s="179" t="s">
        <v>37</v>
      </c>
      <c r="B28" s="180"/>
      <c r="C28" s="180"/>
      <c r="D28" s="180"/>
      <c r="E28" s="180"/>
      <c r="F28" s="181"/>
      <c r="G28" s="43" t="s">
        <v>35</v>
      </c>
      <c r="H28" s="182"/>
      <c r="I28" s="182"/>
      <c r="J28" s="182"/>
      <c r="K28" s="183"/>
    </row>
    <row r="29" spans="1:11" s="3" customFormat="1" ht="24" customHeight="1">
      <c r="A29" s="45" t="s">
        <v>77</v>
      </c>
      <c r="B29" s="44"/>
      <c r="C29" s="44"/>
      <c r="D29" s="44"/>
      <c r="E29" s="44"/>
      <c r="F29" s="44"/>
      <c r="G29" s="43" t="s">
        <v>38</v>
      </c>
      <c r="H29" s="50"/>
      <c r="I29" s="44" t="s">
        <v>30</v>
      </c>
      <c r="J29" s="184"/>
      <c r="K29" s="185"/>
    </row>
    <row r="30" spans="1:12" s="3" customFormat="1" ht="24" customHeight="1" thickBot="1">
      <c r="A30" s="186" t="s">
        <v>39</v>
      </c>
      <c r="B30" s="187"/>
      <c r="C30" s="187"/>
      <c r="D30" s="187"/>
      <c r="E30" s="187"/>
      <c r="F30" s="187"/>
      <c r="G30" s="127" t="s">
        <v>38</v>
      </c>
      <c r="H30" s="188"/>
      <c r="I30" s="189"/>
      <c r="J30" s="189"/>
      <c r="K30" s="190"/>
      <c r="L30" s="56"/>
    </row>
    <row r="31" spans="1:11" s="3" customFormat="1" ht="24" customHeight="1" hidden="1">
      <c r="A31" s="123" t="s">
        <v>467</v>
      </c>
      <c r="B31" s="124"/>
      <c r="C31" s="124"/>
      <c r="D31" s="124"/>
      <c r="E31" s="124"/>
      <c r="F31" s="124"/>
      <c r="G31" s="125"/>
      <c r="H31" s="124"/>
      <c r="I31" s="124"/>
      <c r="J31" s="124"/>
      <c r="K31" s="126"/>
    </row>
    <row r="32" spans="1:11" s="3" customFormat="1" ht="24" customHeight="1" hidden="1" thickBot="1">
      <c r="A32" s="199" t="s">
        <v>847</v>
      </c>
      <c r="B32" s="200"/>
      <c r="C32" s="200"/>
      <c r="D32" s="200"/>
      <c r="E32" s="200"/>
      <c r="F32" s="201"/>
      <c r="G32" s="61"/>
      <c r="H32" s="58"/>
      <c r="I32" s="58"/>
      <c r="J32" s="197"/>
      <c r="K32" s="198"/>
    </row>
    <row r="33" spans="1:9" s="3" customFormat="1" ht="21" customHeight="1" thickTop="1">
      <c r="A33" s="48" t="s">
        <v>61</v>
      </c>
      <c r="B33" s="191" t="s">
        <v>62</v>
      </c>
      <c r="C33" s="191"/>
      <c r="D33" s="191"/>
      <c r="E33" s="191"/>
      <c r="F33" s="191"/>
      <c r="G33" s="191"/>
      <c r="H33" s="57"/>
      <c r="I33" s="57"/>
    </row>
    <row r="34" spans="1:5" s="3" customFormat="1" ht="21" customHeight="1">
      <c r="A34" s="12" t="s">
        <v>40</v>
      </c>
      <c r="B34" s="195"/>
      <c r="C34" s="195"/>
      <c r="D34" s="195"/>
      <c r="E34" s="195"/>
    </row>
    <row r="35" s="3" customFormat="1" ht="21" customHeight="1"/>
    <row r="36" spans="4:11" s="3" customFormat="1" ht="21" customHeight="1">
      <c r="D36" s="30" t="s">
        <v>16</v>
      </c>
      <c r="E36" s="196"/>
      <c r="F36" s="196"/>
      <c r="G36" s="196"/>
      <c r="H36" s="196"/>
      <c r="I36" s="196"/>
      <c r="J36" s="196"/>
      <c r="K36" s="196"/>
    </row>
    <row r="37" s="3" customFormat="1" ht="15.75"/>
    <row r="38" spans="1:6" s="3" customFormat="1" ht="15.75">
      <c r="A38" s="178" t="s">
        <v>41</v>
      </c>
      <c r="B38" s="178"/>
      <c r="C38" s="178"/>
      <c r="D38" s="178"/>
      <c r="E38" s="178"/>
      <c r="F38" s="178"/>
    </row>
    <row r="39" s="3" customFormat="1" ht="15.75"/>
    <row r="40" s="3" customFormat="1" ht="15.75" hidden="1"/>
    <row r="41" s="1" customFormat="1" ht="12.75" hidden="1"/>
    <row r="42" s="1" customFormat="1" ht="12.75" hidden="1"/>
  </sheetData>
  <sheetProtection password="B001" sheet="1" objects="1" scenarios="1" selectLockedCells="1"/>
  <mergeCells count="45">
    <mergeCell ref="A1:I1"/>
    <mergeCell ref="H2:I2"/>
    <mergeCell ref="A3:I3"/>
    <mergeCell ref="G12:K12"/>
    <mergeCell ref="J1:L1"/>
    <mergeCell ref="A8:B8"/>
    <mergeCell ref="B5:J5"/>
    <mergeCell ref="E7:H7"/>
    <mergeCell ref="I7:J7"/>
    <mergeCell ref="A10:F10"/>
    <mergeCell ref="G15:K15"/>
    <mergeCell ref="G10:K10"/>
    <mergeCell ref="A12:F12"/>
    <mergeCell ref="G11:K11"/>
    <mergeCell ref="A14:E14"/>
    <mergeCell ref="H14:I14"/>
    <mergeCell ref="A17:F17"/>
    <mergeCell ref="J17:K17"/>
    <mergeCell ref="A18:F18"/>
    <mergeCell ref="H18:K18"/>
    <mergeCell ref="A15:F15"/>
    <mergeCell ref="H19:K19"/>
    <mergeCell ref="H20:K20"/>
    <mergeCell ref="A21:F21"/>
    <mergeCell ref="H21:K21"/>
    <mergeCell ref="A22:F22"/>
    <mergeCell ref="H22:K22"/>
    <mergeCell ref="A24:F24"/>
    <mergeCell ref="H24:K24"/>
    <mergeCell ref="D23:G23"/>
    <mergeCell ref="A25:F25"/>
    <mergeCell ref="H25:K25"/>
    <mergeCell ref="B34:E34"/>
    <mergeCell ref="E36:K36"/>
    <mergeCell ref="J32:K32"/>
    <mergeCell ref="A32:F32"/>
    <mergeCell ref="A26:F26"/>
    <mergeCell ref="H26:K26"/>
    <mergeCell ref="A38:F38"/>
    <mergeCell ref="A28:F28"/>
    <mergeCell ref="H28:K28"/>
    <mergeCell ref="J29:K29"/>
    <mergeCell ref="A30:F30"/>
    <mergeCell ref="H30:K30"/>
    <mergeCell ref="B33:G33"/>
  </mergeCells>
  <dataValidations count="8">
    <dataValidation allowBlank="1" showInputMessage="1" showErrorMessage="1" prompt="Inserire il codice ISTAT della Provincia &#10;per VT inserire 056&#10;per RI      &quot;&quot;     057&#10;per RM    &quot;&quot;      058&#10;per LT      &quot;&quot;     059   &#10;per FR     &quot;&quot;     060" sqref="G11:K11"/>
    <dataValidation allowBlank="1" showInputMessage="1" showErrorMessage="1" prompt="Inserire il codice ISTAT&#10;del Comune" sqref="G12:K12"/>
    <dataValidation type="date" operator="greaterThan" allowBlank="1" showInputMessage="1" showErrorMessage="1" prompt="Formato gg/mm/aaaa" sqref="J29:K29">
      <formula1>39083</formula1>
    </dataValidation>
    <dataValidation type="date" operator="greaterThan" allowBlank="1" showInputMessage="1" showErrorMessage="1" prompt="Formato gg/mm/aaaa&#10;" sqref="J17:K17">
      <formula1>39083</formula1>
    </dataValidation>
    <dataValidation allowBlank="1" showInputMessage="1" showErrorMessage="1" prompt="Inserire la cifra stanziata dal Comune quale contributo per il sostegno alla locazione" sqref="H28:K28"/>
    <dataValidation type="list" allowBlank="1" showInputMessage="1" showErrorMessage="1" sqref="F14">
      <formula1>"DET,DGC"</formula1>
    </dataValidation>
    <dataValidation type="date" operator="greaterThan" allowBlank="1" showInputMessage="1" showErrorMessage="1" prompt="Data della Determina o della Delibera nel formato gg/mm/aaaa&#10;" sqref="K14">
      <formula1>41275</formula1>
    </dataValidation>
    <dataValidation allowBlank="1" showInputMessage="1" showErrorMessage="1" prompt="Data di pubblicazione del bando &#10;in formato gg/mm/aaaa" sqref="G15:K15"/>
  </dataValidations>
  <printOptions/>
  <pageMargins left="0.75" right="0.75" top="0.9842519690000001" bottom="0.9842519690000001" header="0.5" footer="0.5"/>
  <pageSetup fitToHeight="1" fitToWidth="1" horizontalDpi="300" verticalDpi="300" orientation="portrait" paperSize="9" scale="80" r:id="rId3"/>
  <headerFooter alignWithMargins="0">
    <oddFooter>&amp;CPag. &amp;P di &amp;N</oddFooter>
  </headerFooter>
  <ignoredErrors>
    <ignoredError sqref="H19" formula="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lazio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dc:creator>
  <cp:keywords/>
  <dc:description/>
  <cp:lastModifiedBy>Valentina Stortoni</cp:lastModifiedBy>
  <cp:lastPrinted>2014-10-21T08:43:03Z</cp:lastPrinted>
  <dcterms:created xsi:type="dcterms:W3CDTF">2003-03-25T10:10:22Z</dcterms:created>
  <dcterms:modified xsi:type="dcterms:W3CDTF">2015-01-21T13:36:35Z</dcterms:modified>
  <cp:category/>
  <cp:version/>
  <cp:contentType/>
  <cp:contentStatus/>
</cp:coreProperties>
</file>