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iocrea-my.sharepoint.com/personal/roberta_pala_laziocrea_it/Documents/Desktop/Atti/"/>
    </mc:Choice>
  </mc:AlternateContent>
  <xr:revisionPtr revIDLastSave="0" documentId="8_{AA915128-C922-4019-A4CA-FEB64B7D82F6}" xr6:coauthVersionLast="47" xr6:coauthVersionMax="47" xr10:uidLastSave="{00000000-0000-0000-0000-000000000000}"/>
  <bookViews>
    <workbookView xWindow="36" yWindow="0" windowWidth="23004" windowHeight="12240" xr2:uid="{0651345F-88F1-6945-BF6C-D2593CCC1FBE}"/>
  </bookViews>
  <sheets>
    <sheet name="Dati" sheetId="13" r:id="rId1"/>
    <sheet name="Dichiarazione" sheetId="11" r:id="rId2"/>
    <sheet name="Ore docenti" sheetId="3" r:id="rId3"/>
    <sheet name="Ore Allievi 1" sheetId="5" r:id="rId4"/>
    <sheet name="Ore Allievi 2" sheetId="6" r:id="rId5"/>
    <sheet name="Ore Allievi 3" sheetId="7" r:id="rId6"/>
    <sheet name="Riepilogo sit allievi" sheetId="9" r:id="rId7"/>
    <sheet name="Avanzamento" sheetId="8" r:id="rId8"/>
    <sheet name="Riepilogo importi" sheetId="14" r:id="rId9"/>
  </sheets>
  <definedNames>
    <definedName name="_xlnm.Print_Area" localSheetId="7">Avanzamento!$A$1:$G$6</definedName>
    <definedName name="_xlnm.Print_Area" localSheetId="0">Dati!$A$1:$C$18</definedName>
    <definedName name="_xlnm.Print_Area" localSheetId="1">Dichiarazione!$A$2:$A$8</definedName>
    <definedName name="_xlnm.Print_Area" localSheetId="3">'Ore Allievi 1'!$A$6:$AP$325</definedName>
    <definedName name="_xlnm.Print_Area" localSheetId="4">'Ore Allievi 2'!$A$6:$AP$325</definedName>
    <definedName name="_xlnm.Print_Area" localSheetId="5">'Ore Allievi 3'!$A$6:$AP$325</definedName>
    <definedName name="_xlnm.Print_Area" localSheetId="2">'Ore docenti'!$A$6:$AK$324</definedName>
    <definedName name="_xlnm.Print_Area" localSheetId="8">'Riepilogo importi'!$A$1:$E$8</definedName>
    <definedName name="_xlnm.Print_Area" localSheetId="6">'Riepilogo sit allievi'!$A$1:$H$37</definedName>
    <definedName name="Data" localSheetId="3">'Ore Allievi 1'!#REF!</definedName>
    <definedName name="Data" localSheetId="4">'Ore Allievi 2'!#REF!</definedName>
    <definedName name="Data" localSheetId="5">'Ore Allievi 3'!#REF!</definedName>
    <definedName name="Data">'Ore docenti'!#REF!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9" l="1" a="1"/>
  <c r="C3" i="9" s="1"/>
  <c r="B3" i="9" a="1"/>
  <c r="B3" i="9" s="1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C18" i="6"/>
  <c r="C20" i="6"/>
  <c r="C19" i="6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AK18" i="7"/>
  <c r="AL18" i="7"/>
  <c r="AM18" i="7"/>
  <c r="AN18" i="7"/>
  <c r="AO18" i="7"/>
  <c r="AP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AK19" i="7"/>
  <c r="AL19" i="7"/>
  <c r="AM19" i="7"/>
  <c r="AN19" i="7"/>
  <c r="AO19" i="7"/>
  <c r="AP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C20" i="7"/>
  <c r="C19" i="7"/>
  <c r="E3" i="8"/>
  <c r="E2" i="8"/>
  <c r="H4" i="9" l="1" a="1"/>
  <c r="H4" i="9" s="1"/>
  <c r="H5" i="9" a="1"/>
  <c r="H5" i="9" s="1"/>
  <c r="H6" i="9" a="1"/>
  <c r="H6" i="9" s="1"/>
  <c r="H7" i="9" a="1"/>
  <c r="H7" i="9" s="1"/>
  <c r="H8" i="9" a="1"/>
  <c r="H8" i="9" s="1"/>
  <c r="H9" i="9" a="1"/>
  <c r="H9" i="9" s="1"/>
  <c r="H10" i="9" a="1"/>
  <c r="H10" i="9" s="1"/>
  <c r="H11" i="9" a="1"/>
  <c r="H11" i="9" s="1"/>
  <c r="H12" i="9" a="1"/>
  <c r="H12" i="9" s="1"/>
  <c r="H13" i="9" a="1"/>
  <c r="H13" i="9" s="1"/>
  <c r="H14" i="9" a="1"/>
  <c r="H14" i="9" s="1"/>
  <c r="H15" i="9" a="1"/>
  <c r="H15" i="9" s="1"/>
  <c r="H16" i="9" a="1"/>
  <c r="H16" i="9" s="1"/>
  <c r="H17" i="9" a="1"/>
  <c r="H17" i="9" s="1"/>
  <c r="H18" i="9" a="1"/>
  <c r="H18" i="9" s="1"/>
  <c r="H19" i="9" a="1"/>
  <c r="H19" i="9" s="1"/>
  <c r="H20" i="9" a="1"/>
  <c r="H20" i="9" s="1"/>
  <c r="H21" i="9" a="1"/>
  <c r="H21" i="9" s="1"/>
  <c r="H22" i="9" a="1"/>
  <c r="H22" i="9" s="1"/>
  <c r="H23" i="9" a="1"/>
  <c r="H23" i="9" s="1"/>
  <c r="H24" i="9" a="1"/>
  <c r="H24" i="9" s="1"/>
  <c r="H25" i="9" a="1"/>
  <c r="H25" i="9" s="1"/>
  <c r="H26" i="9" a="1"/>
  <c r="H26" i="9" s="1"/>
  <c r="H27" i="9" a="1"/>
  <c r="H27" i="9" s="1"/>
  <c r="H28" i="9" a="1"/>
  <c r="H28" i="9" s="1"/>
  <c r="H29" i="9" a="1"/>
  <c r="H29" i="9" s="1"/>
  <c r="H30" i="9" a="1"/>
  <c r="H30" i="9" s="1"/>
  <c r="H31" i="9" a="1"/>
  <c r="H31" i="9" s="1"/>
  <c r="H32" i="9" a="1"/>
  <c r="H32" i="9" s="1"/>
  <c r="H33" i="9" a="1"/>
  <c r="H33" i="9" s="1"/>
  <c r="H34" i="9" a="1"/>
  <c r="H34" i="9" s="1"/>
  <c r="H35" i="9" a="1"/>
  <c r="H35" i="9" s="1"/>
  <c r="H36" i="9" a="1"/>
  <c r="H36" i="9" s="1"/>
  <c r="H37" i="9" a="1"/>
  <c r="H37" i="9" s="1"/>
  <c r="H38" i="9" a="1"/>
  <c r="H38" i="9" s="1"/>
  <c r="H39" i="9" a="1"/>
  <c r="H39" i="9" s="1"/>
  <c r="H40" i="9" a="1"/>
  <c r="H40" i="9" s="1"/>
  <c r="H41" i="9" a="1"/>
  <c r="H41" i="9" s="1"/>
  <c r="H42" i="9" a="1"/>
  <c r="H42" i="9" s="1"/>
  <c r="H3" i="9" a="1"/>
  <c r="H3" i="9" s="1"/>
  <c r="U324" i="3"/>
  <c r="V324" i="3"/>
  <c r="W324" i="3"/>
  <c r="X324" i="3"/>
  <c r="Y324" i="3"/>
  <c r="Z324" i="3"/>
  <c r="AA324" i="3"/>
  <c r="AB324" i="3"/>
  <c r="AC324" i="3"/>
  <c r="A5" i="11"/>
  <c r="D5" i="8" l="1"/>
  <c r="D2" i="14"/>
  <c r="E2" i="14" s="1"/>
  <c r="C2" i="14"/>
  <c r="B16" i="7" l="1"/>
  <c r="B15" i="7"/>
  <c r="B14" i="7"/>
  <c r="B13" i="7"/>
  <c r="B12" i="7"/>
  <c r="B16" i="6"/>
  <c r="B15" i="6"/>
  <c r="B14" i="6"/>
  <c r="B13" i="6"/>
  <c r="B12" i="6"/>
  <c r="B16" i="5"/>
  <c r="B15" i="5"/>
  <c r="B14" i="5"/>
  <c r="B13" i="5"/>
  <c r="B12" i="5"/>
  <c r="B14" i="3"/>
  <c r="B15" i="3"/>
  <c r="AO325" i="7"/>
  <c r="AN325" i="7"/>
  <c r="AM325" i="7"/>
  <c r="AL325" i="7"/>
  <c r="AP325" i="6"/>
  <c r="AO325" i="6"/>
  <c r="AN325" i="6"/>
  <c r="AM325" i="6"/>
  <c r="AL325" i="6"/>
  <c r="AL325" i="5"/>
  <c r="AM325" i="5"/>
  <c r="AN325" i="5"/>
  <c r="AO325" i="5"/>
  <c r="AP325" i="5"/>
  <c r="E3" i="14"/>
  <c r="C4" i="14"/>
  <c r="B16" i="3"/>
  <c r="B13" i="3"/>
  <c r="B12" i="3"/>
  <c r="A3" i="11"/>
  <c r="AP325" i="7" l="1"/>
  <c r="AK325" i="7"/>
  <c r="AE325" i="7"/>
  <c r="AD325" i="7"/>
  <c r="AC325" i="7"/>
  <c r="AB325" i="7"/>
  <c r="AA325" i="7"/>
  <c r="Z325" i="7"/>
  <c r="Y325" i="7"/>
  <c r="X325" i="7"/>
  <c r="W325" i="7"/>
  <c r="V325" i="7"/>
  <c r="U325" i="7"/>
  <c r="T325" i="7"/>
  <c r="S325" i="7"/>
  <c r="R325" i="7"/>
  <c r="Q325" i="7"/>
  <c r="P325" i="7"/>
  <c r="O325" i="7"/>
  <c r="N325" i="7"/>
  <c r="M325" i="7"/>
  <c r="L325" i="7"/>
  <c r="K325" i="7"/>
  <c r="J325" i="7"/>
  <c r="I325" i="7"/>
  <c r="H325" i="7"/>
  <c r="G325" i="7"/>
  <c r="F325" i="7"/>
  <c r="E325" i="7"/>
  <c r="D325" i="7"/>
  <c r="C325" i="7"/>
  <c r="B325" i="7"/>
  <c r="AK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AD325" i="5"/>
  <c r="AE325" i="5"/>
  <c r="AK325" i="5"/>
  <c r="AC325" i="5"/>
  <c r="AB325" i="5"/>
  <c r="AA325" i="5"/>
  <c r="Z325" i="5"/>
  <c r="Y325" i="5"/>
  <c r="X325" i="5"/>
  <c r="W325" i="5"/>
  <c r="V325" i="5"/>
  <c r="U325" i="5"/>
  <c r="T325" i="5"/>
  <c r="S325" i="5"/>
  <c r="R325" i="5"/>
  <c r="Q325" i="5"/>
  <c r="P325" i="5"/>
  <c r="O325" i="5"/>
  <c r="N325" i="5"/>
  <c r="M325" i="5"/>
  <c r="L325" i="5"/>
  <c r="K325" i="5"/>
  <c r="J325" i="5"/>
  <c r="I325" i="5"/>
  <c r="H325" i="5"/>
  <c r="G325" i="5"/>
  <c r="F325" i="5"/>
  <c r="E325" i="5"/>
  <c r="D325" i="5"/>
  <c r="C325" i="5"/>
  <c r="B325" i="5"/>
  <c r="C324" i="3"/>
  <c r="I2" i="8" s="1"/>
  <c r="D324" i="3"/>
  <c r="G3" i="8" s="1"/>
  <c r="E324" i="3"/>
  <c r="F324" i="3"/>
  <c r="G324" i="3"/>
  <c r="H324" i="3"/>
  <c r="I324" i="3"/>
  <c r="J324" i="3"/>
  <c r="K324" i="3"/>
  <c r="L324" i="3"/>
  <c r="M324" i="3"/>
  <c r="N324" i="3"/>
  <c r="O324" i="3"/>
  <c r="P324" i="3"/>
  <c r="Q324" i="3"/>
  <c r="R324" i="3"/>
  <c r="S324" i="3"/>
  <c r="T324" i="3"/>
  <c r="AD324" i="3"/>
  <c r="AE324" i="3"/>
  <c r="AF324" i="3"/>
  <c r="AG324" i="3"/>
  <c r="AH324" i="3"/>
  <c r="AI324" i="3"/>
  <c r="AJ324" i="3"/>
  <c r="AK324" i="3"/>
  <c r="B324" i="3"/>
  <c r="E5" i="8" l="1"/>
  <c r="G5" i="8" s="1"/>
  <c r="G2" i="8"/>
  <c r="E3" i="9" a="1"/>
  <c r="F3" i="9" a="1"/>
  <c r="F3" i="9" s="1"/>
  <c r="D3" i="9" a="1"/>
  <c r="G42" i="9" l="1"/>
  <c r="G38" i="9"/>
  <c r="G41" i="9"/>
  <c r="G39" i="9"/>
  <c r="G40" i="9"/>
  <c r="D5" i="14"/>
  <c r="D6" i="14" s="1"/>
  <c r="E3" i="9"/>
  <c r="G34" i="9"/>
  <c r="G35" i="9"/>
  <c r="G36" i="9"/>
  <c r="G37" i="9"/>
  <c r="D3" i="9"/>
  <c r="G23" i="9"/>
  <c r="G4" i="9"/>
  <c r="G24" i="9"/>
  <c r="G5" i="9"/>
  <c r="G25" i="9"/>
  <c r="G6" i="9"/>
  <c r="G26" i="9"/>
  <c r="G7" i="9"/>
  <c r="G27" i="9"/>
  <c r="G8" i="9"/>
  <c r="G28" i="9"/>
  <c r="G9" i="9"/>
  <c r="G29" i="9"/>
  <c r="G10" i="9"/>
  <c r="G30" i="9"/>
  <c r="G11" i="9"/>
  <c r="G31" i="9"/>
  <c r="G12" i="9"/>
  <c r="G32" i="9"/>
  <c r="G13" i="9"/>
  <c r="G33" i="9"/>
  <c r="G15" i="9"/>
  <c r="G16" i="9"/>
  <c r="G17" i="9"/>
  <c r="G19" i="9"/>
  <c r="G14" i="9"/>
  <c r="G18" i="9"/>
  <c r="G20" i="9"/>
  <c r="G21" i="9"/>
  <c r="G22" i="9"/>
  <c r="G3" i="9" l="1"/>
  <c r="D7" i="14" s="1"/>
  <c r="G4" i="8" l="1"/>
  <c r="C5" i="14" l="1"/>
  <c r="G6" i="8"/>
  <c r="C7" i="14" l="1"/>
  <c r="E7" i="14" s="1"/>
  <c r="G5" i="14"/>
  <c r="C6" i="14"/>
  <c r="E6" i="14" s="1"/>
  <c r="E5" i="14"/>
  <c r="E8" i="1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<sst xmlns="http://schemas.openxmlformats.org/spreadsheetml/2006/main" count="125" uniqueCount="87">
  <si>
    <t>Ore corso  giornaliere effettuate</t>
  </si>
  <si>
    <t>Beneficiario</t>
  </si>
  <si>
    <t>CLP</t>
  </si>
  <si>
    <t>Anno formativo</t>
  </si>
  <si>
    <t>Corso</t>
  </si>
  <si>
    <t>Sede formativa</t>
  </si>
  <si>
    <t>B</t>
  </si>
  <si>
    <t>C</t>
  </si>
  <si>
    <t>Fascia del docente</t>
  </si>
  <si>
    <t>Totale</t>
  </si>
  <si>
    <t>Ore di laboratori di recupero</t>
  </si>
  <si>
    <t>N.</t>
  </si>
  <si>
    <t>Voce di spesa</t>
  </si>
  <si>
    <t>Unità di costo</t>
  </si>
  <si>
    <t>Numero allievi</t>
  </si>
  <si>
    <t>Numero ore realizzate</t>
  </si>
  <si>
    <t>D.1</t>
  </si>
  <si>
    <t>Unità di Costi Standard ora/corso</t>
  </si>
  <si>
    <t>TOTALE (Totale D1)</t>
  </si>
  <si>
    <t>D.2</t>
  </si>
  <si>
    <t>Unità di Costi Standard ora/allievo</t>
  </si>
  <si>
    <t>Allievo</t>
  </si>
  <si>
    <t>TOTALE (Totale D1+D2)</t>
  </si>
  <si>
    <t>Cognome e Nome</t>
  </si>
  <si>
    <t>Ore frequenza aula</t>
  </si>
  <si>
    <t>(A)</t>
  </si>
  <si>
    <t>Ore frequenza stage</t>
  </si>
  <si>
    <t>(B)</t>
  </si>
  <si>
    <t>Totale ore frequenza realizzate</t>
  </si>
  <si>
    <t>% frequenza ore</t>
  </si>
  <si>
    <t>(D/ore totali percorso)</t>
  </si>
  <si>
    <t xml:space="preserve">Ore allievi di aula teoria e pratica </t>
  </si>
  <si>
    <t>Luogo di Nascita</t>
  </si>
  <si>
    <t>Data di Nascita</t>
  </si>
  <si>
    <t>Residente a</t>
  </si>
  <si>
    <t>Via / Piazza</t>
  </si>
  <si>
    <t>Codice Fiscale (Pers. Fisica)</t>
  </si>
  <si>
    <t>Legale Rappresentante di</t>
  </si>
  <si>
    <t>Sede Legale a</t>
  </si>
  <si>
    <t>Via (Sede Legale)</t>
  </si>
  <si>
    <t>CUP</t>
  </si>
  <si>
    <t>Ore totali</t>
  </si>
  <si>
    <t xml:space="preserve">Firma apposta digitalmente </t>
  </si>
  <si>
    <t>DICHIARA</t>
  </si>
  <si>
    <t>DICHIARAZIONE SOSTITUTIVA AI SENSI DEL D.P.R. N. 445/2000</t>
  </si>
  <si>
    <t>Riportare i dati anagrafici del Rappresentante Legale, firmatario del file</t>
  </si>
  <si>
    <t>C.F. (Beneficiario)</t>
  </si>
  <si>
    <t>P. IVA (Beneficiario)</t>
  </si>
  <si>
    <t>Riportare i dati dell'Ente Beneficiario</t>
  </si>
  <si>
    <t>Riportare i dati del progetto</t>
  </si>
  <si>
    <t>Giorno/Docente</t>
  </si>
  <si>
    <t>Ore frequenza Laboratori di recupero</t>
  </si>
  <si>
    <t xml:space="preserve">(C) </t>
  </si>
  <si>
    <t>(D=A+B+C)</t>
  </si>
  <si>
    <t>Importo operazione</t>
  </si>
  <si>
    <t>UCS ora corso</t>
  </si>
  <si>
    <t>UCS ora allievo</t>
  </si>
  <si>
    <t>Importo finanziamento massimo (A)</t>
  </si>
  <si>
    <t>Importo finanziamento Approvato (B)</t>
  </si>
  <si>
    <t>% riduzione UCS ora corso (C=B/A)</t>
  </si>
  <si>
    <t>Importo rendicontato</t>
  </si>
  <si>
    <t>Importo massimo riconoscibile se DR a saldo</t>
  </si>
  <si>
    <t>Tipologia di DR</t>
  </si>
  <si>
    <t>Intermedia</t>
  </si>
  <si>
    <t>A saldo</t>
  </si>
  <si>
    <t>Selezionare la DR corretta</t>
  </si>
  <si>
    <t xml:space="preserve">UCS </t>
  </si>
  <si>
    <t>Percentuale di avanzamento</t>
  </si>
  <si>
    <t>Annualità</t>
  </si>
  <si>
    <t>I annualità</t>
  </si>
  <si>
    <t>II annualità</t>
  </si>
  <si>
    <t>Denominazione corso</t>
  </si>
  <si>
    <t>Ore di tirocinio/stage</t>
  </si>
  <si>
    <t>Allievo ritirato</t>
  </si>
  <si>
    <t>Allievo effettivo</t>
  </si>
  <si>
    <t>Allievo da altro ist. (valido a saldo)</t>
  </si>
  <si>
    <t>Importo massimo riconoscibile se DR intermedia</t>
  </si>
  <si>
    <t>Formatore fascia B</t>
  </si>
  <si>
    <t>Formatore fascia C</t>
  </si>
  <si>
    <t xml:space="preserve">Sotto la propria responsabilità e consapevole delle sanzioni penali connesse a dichiarazioni non veritiere, formazione o uso di atti falsi, richiamate dall’art. 76 del D.P.R. 28 dicembre 2000 n. 455: che i dati riportati nei fogli denominati “Ore docenti”, “Ore allievi 1”, “Ore allievi 2” e “Ore allievi 3” per la realizzazione dei percorsi di PFI contrassegnati dal CUP </t>
  </si>
  <si>
    <t>Unica</t>
  </si>
  <si>
    <t>Allievo e status</t>
  </si>
  <si>
    <t>Data di subentro nel caso di
 allievo da altra sede</t>
  </si>
  <si>
    <t>Data</t>
  </si>
  <si>
    <t xml:space="preserve"> </t>
  </si>
  <si>
    <t>Status</t>
  </si>
  <si>
    <t>Attività d'aula,  laboratori e stage svolte da docenti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</si>
</sst>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%"/>
  </numFmts>
  <fonts count="2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Gill Sans MT"/>
      <family val="2"/>
    </font>
    <font>
      <sz val="10"/>
      <color rgb="FF000000"/>
      <name val="Gill Sans MT"/>
      <family val="2"/>
    </font>
    <font>
      <b/>
      <sz val="9"/>
      <color rgb="FF000000"/>
      <name val="Gill Sans MT"/>
      <family val="2"/>
    </font>
    <font>
      <sz val="11"/>
      <color theme="1"/>
      <name val="Gill Sans MT"/>
      <family val="2"/>
    </font>
    <font>
      <sz val="12"/>
      <color theme="1"/>
      <name val="Calibri"/>
      <family val="2"/>
      <scheme val="minor"/>
    </font>
    <font>
      <sz val="11"/>
      <name val="Gill Sans MT"/>
      <family val="2"/>
    </font>
    <font>
      <sz val="10"/>
      <name val="Gill Sans MT"/>
      <family val="2"/>
    </font>
    <font>
      <b/>
      <sz val="10"/>
      <name val="Gill Sans MT"/>
      <family val="2"/>
    </font>
    <font>
      <b/>
      <sz val="12"/>
      <color rgb="FF1F1F1F"/>
      <name val="Arial"/>
      <family val="2"/>
    </font>
    <font>
      <i/>
      <sz val="12"/>
      <color rgb="FF1F1F1F"/>
      <name val="Arial"/>
      <family val="2"/>
    </font>
    <font>
      <sz val="12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6"/>
      <name val="Calibri"/>
      <family val="2"/>
      <scheme val="minor"/>
    </font>
    <font>
      <b/>
      <sz val="10"/>
      <color rgb="FFFF0000"/>
      <name val="Gill Sans MT"/>
      <family val="2"/>
    </font>
    <font>
      <i/>
      <sz val="12"/>
      <name val="Calibri"/>
      <family val="2"/>
      <scheme val="minor"/>
    </font>
    <font>
      <b/>
      <sz val="11"/>
      <color theme="1"/>
      <name val="Gill Sans MT"/>
      <family val="2"/>
    </font>
    <font>
      <b/>
      <sz val="12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AE9F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0E2841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0" fillId="0" borderId="1" xfId="0" applyBorder="1" applyAlignment="1">
      <alignment horizontal="center" vertical="center" textRotation="90" wrapText="1"/>
    </xf>
    <xf numFmtId="0" fontId="5" fillId="0" borderId="2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64" fontId="0" fillId="0" borderId="1" xfId="0" applyNumberForma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indent="1" readingOrder="1"/>
    </xf>
    <xf numFmtId="0" fontId="17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9" fillId="0" borderId="1" xfId="1" applyNumberFormat="1" applyFont="1" applyFill="1" applyBorder="1" applyAlignment="1">
      <alignment horizontal="center" vertical="center" wrapText="1"/>
    </xf>
    <xf numFmtId="0" fontId="18" fillId="0" borderId="0" xfId="0" applyFont="1"/>
    <xf numFmtId="14" fontId="18" fillId="0" borderId="0" xfId="0" applyNumberFormat="1" applyFont="1"/>
    <xf numFmtId="0" fontId="1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15" fillId="0" borderId="1" xfId="0" applyFont="1" applyBorder="1" applyAlignment="1" applyProtection="1">
      <alignment horizontal="left" vertical="center" indent="1" readingOrder="1"/>
      <protection locked="0"/>
    </xf>
    <xf numFmtId="14" fontId="15" fillId="0" borderId="1" xfId="0" applyNumberFormat="1" applyFont="1" applyBorder="1" applyAlignment="1" applyProtection="1">
      <alignment horizontal="left" vertical="center" indent="1" readingOrder="1"/>
      <protection locked="0"/>
    </xf>
    <xf numFmtId="49" fontId="15" fillId="0" borderId="1" xfId="0" applyNumberFormat="1" applyFont="1" applyBorder="1" applyAlignment="1" applyProtection="1">
      <alignment horizontal="left" vertical="center" indent="1" readingOrder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distributed" vertical="center"/>
      <protection locked="0"/>
    </xf>
    <xf numFmtId="0" fontId="19" fillId="0" borderId="0" xfId="0" applyFont="1"/>
    <xf numFmtId="14" fontId="19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justify" vertical="center"/>
    </xf>
    <xf numFmtId="4" fontId="7" fillId="6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7" fillId="8" borderId="1" xfId="0" applyFont="1" applyFill="1" applyBorder="1" applyAlignment="1">
      <alignment horizontal="justify" vertical="center"/>
    </xf>
    <xf numFmtId="0" fontId="0" fillId="9" borderId="0" xfId="0" applyFill="1"/>
    <xf numFmtId="4" fontId="12" fillId="0" borderId="1" xfId="0" applyNumberFormat="1" applyFont="1" applyBorder="1" applyAlignment="1">
      <alignment horizontal="right" vertical="center"/>
    </xf>
    <xf numFmtId="4" fontId="6" fillId="6" borderId="1" xfId="0" applyNumberFormat="1" applyFont="1" applyFill="1" applyBorder="1" applyAlignment="1">
      <alignment horizontal="right" vertical="center"/>
    </xf>
    <xf numFmtId="10" fontId="20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 textRotation="90" wrapText="1"/>
      <protection locked="0"/>
    </xf>
    <xf numFmtId="4" fontId="0" fillId="0" borderId="0" xfId="0" applyNumberFormat="1"/>
    <xf numFmtId="0" fontId="12" fillId="6" borderId="1" xfId="0" applyFont="1" applyFill="1" applyBorder="1" applyAlignment="1" applyProtection="1">
      <alignment horizontal="center" vertical="center"/>
      <protection locked="0"/>
    </xf>
    <xf numFmtId="4" fontId="12" fillId="6" borderId="1" xfId="0" applyNumberFormat="1" applyFont="1" applyFill="1" applyBorder="1" applyAlignment="1" applyProtection="1">
      <alignment horizontal="right" vertical="center"/>
      <protection locked="0"/>
    </xf>
    <xf numFmtId="4" fontId="12" fillId="0" borderId="1" xfId="0" applyNumberFormat="1" applyFont="1" applyBorder="1" applyAlignment="1" applyProtection="1">
      <alignment horizontal="right" vertical="center"/>
      <protection locked="0"/>
    </xf>
    <xf numFmtId="4" fontId="1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0" fontId="22" fillId="0" borderId="0" xfId="1" applyNumberFormat="1" applyFont="1"/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23" fillId="0" borderId="0" xfId="0" applyFont="1"/>
    <xf numFmtId="0" fontId="24" fillId="0" borderId="0" xfId="0" applyFont="1" applyProtection="1">
      <protection locked="0"/>
    </xf>
    <xf numFmtId="0" fontId="15" fillId="0" borderId="1" xfId="0" applyFont="1" applyBorder="1" applyAlignment="1">
      <alignment horizontal="left" vertical="center" indent="1" readingOrder="1"/>
    </xf>
    <xf numFmtId="0" fontId="16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vertical="center" textRotation="90" wrapText="1"/>
    </xf>
    <xf numFmtId="0" fontId="21" fillId="0" borderId="1" xfId="0" applyFont="1" applyBorder="1" applyAlignment="1">
      <alignment horizontal="center" vertical="center" textRotation="90" wrapText="1"/>
    </xf>
    <xf numFmtId="14" fontId="21" fillId="0" borderId="1" xfId="0" applyNumberFormat="1" applyFont="1" applyBorder="1" applyAlignment="1">
      <alignment horizontal="center" vertical="center" textRotation="90" wrapText="1"/>
    </xf>
    <xf numFmtId="14" fontId="21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22" fillId="0" borderId="0" xfId="0" applyFont="1" applyAlignment="1">
      <alignment horizontal="right"/>
    </xf>
  </cellXfs>
  <cellStyles count="2">
    <cellStyle name="Normale" xfId="0" builtinId="0"/>
    <cellStyle name="Percentuale" xfId="1" builtinId="5"/>
  </cellStyles>
  <dxfs count="12"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190500</xdr:rowOff>
    </xdr:from>
    <xdr:to>
      <xdr:col>0</xdr:col>
      <xdr:colOff>6386830</xdr:colOff>
      <xdr:row>0</xdr:row>
      <xdr:rowOff>608965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8601DDF-6802-4A96-9199-574B0EFF6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0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52705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8BC7893-231B-46D9-BEE4-1C3C98599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128905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7D467F0-B165-4B33-B17D-EFCA4D01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128905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179C118-F368-4C25-B52E-DBC0F6815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100330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88B3A65-B102-4D7C-9F4A-B8D42DA5E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18BF-805F-4866-847D-49E931FC296A}">
  <sheetPr>
    <pageSetUpPr fitToPage="1"/>
  </sheetPr>
  <dimension ref="A1:AI18"/>
  <sheetViews>
    <sheetView tabSelected="1" workbookViewId="0">
      <selection activeCell="B14" sqref="B14"/>
    </sheetView>
  </sheetViews>
  <sheetFormatPr defaultRowHeight="15.6" x14ac:dyDescent="0.3"/>
  <cols>
    <col min="1" max="1" width="30" bestFit="1" customWidth="1"/>
    <col min="2" max="2" width="37.5" customWidth="1"/>
    <col min="3" max="3" width="23" customWidth="1"/>
  </cols>
  <sheetData>
    <row r="1" spans="1:35" x14ac:dyDescent="0.3">
      <c r="A1" s="23" t="s">
        <v>23</v>
      </c>
      <c r="B1" s="32"/>
      <c r="C1" s="72" t="s">
        <v>45</v>
      </c>
      <c r="AI1">
        <v>900</v>
      </c>
    </row>
    <row r="2" spans="1:35" x14ac:dyDescent="0.3">
      <c r="A2" s="23" t="s">
        <v>32</v>
      </c>
      <c r="B2" s="32"/>
      <c r="C2" s="72"/>
      <c r="H2" s="65" t="s">
        <v>79</v>
      </c>
      <c r="AI2">
        <v>1020</v>
      </c>
    </row>
    <row r="3" spans="1:35" x14ac:dyDescent="0.3">
      <c r="A3" s="23" t="s">
        <v>33</v>
      </c>
      <c r="B3" s="33"/>
      <c r="C3" s="72"/>
    </row>
    <row r="4" spans="1:35" x14ac:dyDescent="0.3">
      <c r="A4" s="23" t="s">
        <v>34</v>
      </c>
      <c r="B4" s="32"/>
      <c r="C4" s="72"/>
    </row>
    <row r="5" spans="1:35" x14ac:dyDescent="0.3">
      <c r="A5" s="23" t="s">
        <v>35</v>
      </c>
      <c r="B5" s="32"/>
      <c r="C5" s="72"/>
    </row>
    <row r="6" spans="1:35" x14ac:dyDescent="0.3">
      <c r="A6" s="23" t="s">
        <v>36</v>
      </c>
      <c r="B6" s="32"/>
      <c r="C6" s="72"/>
    </row>
    <row r="7" spans="1:35" x14ac:dyDescent="0.3">
      <c r="A7" s="23" t="s">
        <v>37</v>
      </c>
      <c r="B7" s="32"/>
      <c r="C7" s="72" t="s">
        <v>48</v>
      </c>
    </row>
    <row r="8" spans="1:35" x14ac:dyDescent="0.3">
      <c r="A8" s="23" t="s">
        <v>46</v>
      </c>
      <c r="B8" s="34"/>
      <c r="C8" s="72"/>
    </row>
    <row r="9" spans="1:35" x14ac:dyDescent="0.3">
      <c r="A9" s="23" t="s">
        <v>47</v>
      </c>
      <c r="B9" s="34"/>
      <c r="C9" s="72"/>
    </row>
    <row r="10" spans="1:35" x14ac:dyDescent="0.3">
      <c r="A10" s="23" t="s">
        <v>38</v>
      </c>
      <c r="B10" s="32"/>
      <c r="C10" s="72"/>
    </row>
    <row r="11" spans="1:35" x14ac:dyDescent="0.3">
      <c r="A11" s="23" t="s">
        <v>39</v>
      </c>
      <c r="B11" s="32"/>
      <c r="C11" s="72"/>
    </row>
    <row r="12" spans="1:35" x14ac:dyDescent="0.3">
      <c r="A12" s="23" t="s">
        <v>40</v>
      </c>
      <c r="B12" s="32"/>
      <c r="C12" s="73" t="s">
        <v>49</v>
      </c>
    </row>
    <row r="13" spans="1:35" x14ac:dyDescent="0.3">
      <c r="A13" s="23" t="s">
        <v>2</v>
      </c>
      <c r="B13" s="32"/>
      <c r="C13" s="73"/>
    </row>
    <row r="14" spans="1:35" x14ac:dyDescent="0.3">
      <c r="A14" s="23" t="s">
        <v>41</v>
      </c>
      <c r="B14" s="64">
        <v>900</v>
      </c>
      <c r="C14" s="73"/>
    </row>
    <row r="15" spans="1:35" x14ac:dyDescent="0.3">
      <c r="A15" s="23" t="s">
        <v>71</v>
      </c>
      <c r="B15" s="32"/>
      <c r="C15" s="73"/>
    </row>
    <row r="16" spans="1:35" x14ac:dyDescent="0.3">
      <c r="A16" s="23" t="s">
        <v>68</v>
      </c>
      <c r="B16" s="32"/>
      <c r="C16" s="73"/>
    </row>
    <row r="17" spans="1:3" x14ac:dyDescent="0.3">
      <c r="A17" s="23" t="s">
        <v>5</v>
      </c>
      <c r="B17" s="32"/>
      <c r="C17" s="73"/>
    </row>
    <row r="18" spans="1:3" x14ac:dyDescent="0.3">
      <c r="A18" s="23" t="s">
        <v>62</v>
      </c>
      <c r="B18" s="32"/>
      <c r="C18" s="58" t="s">
        <v>65</v>
      </c>
    </row>
  </sheetData>
  <sheetProtection algorithmName="SHA-512" hashValue="dGK8it8gsZG/W9LjlI1hKchdOgOnWWHOdEhqYsTAfttWQ4p8NxySrTylu4OqDpFGAFE/rTKZdjLCxjYQtT0C2w==" saltValue="z1eGwpmsFYoCu5tm+Mu1dA==" spinCount="100000" sheet="1" objects="1" scenarios="1"/>
  <mergeCells count="3">
    <mergeCell ref="C1:C6"/>
    <mergeCell ref="C7:C11"/>
    <mergeCell ref="C12:C17"/>
  </mergeCells>
  <conditionalFormatting sqref="B1:B18">
    <cfRule type="cellIs" dxfId="11" priority="1" operator="equal">
      <formula>""</formula>
    </cfRule>
  </conditionalFormatting>
  <pageMargins left="0.7" right="0.7" top="0.75" bottom="0.75" header="0.3" footer="0.3"/>
  <pageSetup paperSize="9" scale="8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A29C83-7807-4C84-B03C-9495EC2D2943}">
          <x14:formula1>
            <xm:f>'Ore docenti'!$AX$11:$AX$13</xm:f>
          </x14:formula1>
          <xm:sqref>B18</xm:sqref>
        </x14:dataValidation>
        <x14:dataValidation type="list" allowBlank="1" showInputMessage="1" showErrorMessage="1" xr:uid="{343EC59B-9285-453C-B14A-66956AA412D8}">
          <x14:formula1>
            <xm:f>'Ore docenti'!$AX$15:$AX$18</xm:f>
          </x14:formula1>
          <xm:sqref>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4C78-B10C-4AF7-BC17-537B5B6B2AF0}">
  <sheetPr>
    <pageSetUpPr fitToPage="1"/>
  </sheetPr>
  <dimension ref="A1:A7"/>
  <sheetViews>
    <sheetView topLeftCell="A2" zoomScaleNormal="100" workbookViewId="0">
      <selection activeCell="A5" sqref="A5"/>
    </sheetView>
  </sheetViews>
  <sheetFormatPr defaultRowHeight="15.6" x14ac:dyDescent="0.3"/>
  <cols>
    <col min="1" max="1" width="90.19921875" customWidth="1"/>
  </cols>
  <sheetData>
    <row r="1" spans="1:1" ht="64.5" customHeight="1" x14ac:dyDescent="0.3"/>
    <row r="2" spans="1:1" ht="111.75" customHeight="1" x14ac:dyDescent="0.3">
      <c r="A2" s="26" t="s">
        <v>44</v>
      </c>
    </row>
    <row r="3" spans="1:1" ht="69.75" customHeight="1" x14ac:dyDescent="0.3">
      <c r="A3" s="60" t="str">
        <f>CONCATENATE("Il/la sottoscritto/a ", Dati!B1, ", nato/a a ", Dati!B2, " il ", TEXT(Dati!B3, "gg/mm/aaaa"), ", residente in ", Dati!B4, ", Via ", Dati!B5, ", C.F. ", Dati!B6, " in qualità di Legale Rappresentante di ", Dati!B7, ", C.F. ",Dati!B8, ", P. IVA ", Dati!B9, ", con sede legale in ", Dati!B10, ", Via ", Dati!B11)</f>
        <v xml:space="preserve">Il/la sottoscritto/a , nato/a a  il 00/01/1900, residente in , Via , C.F.  in qualità di Legale Rappresentante di , C.F. , P. IVA , con sede legale in , Via </v>
      </c>
    </row>
    <row r="4" spans="1:1" ht="44.25" customHeight="1" x14ac:dyDescent="0.3">
      <c r="A4" s="25" t="s">
        <v>43</v>
      </c>
    </row>
    <row r="5" spans="1:1" ht="102" customHeight="1" x14ac:dyDescent="0.3">
      <c r="A5" s="61" t="str">
        <f>CONCATENATE(Dati!H2,Dati!B12, ", CLP ", Dati!B13, " e della durata di ore ",Dati!B14, " corrispondono ai dati riportati in tutti i registri obbligatori.")</f>
        <v>Sotto la propria responsabilità e consapevole delle sanzioni penali connesse a dichiarazioni non veritiere, formazione o uso di atti falsi, richiamate dall’art. 76 del D.P.R. 28 dicembre 2000 n. 455: che i dati riportati nei fogli denominati “Ore docenti”, “Ore allievi 1”, “Ore allievi 2” e “Ore allievi 3” per la realizzazione dei percorsi di PFI contrassegnati dal CUP , CLP  e della durata di ore 900 corrispondono ai dati riportati in tutti i registri obbligatori.</v>
      </c>
    </row>
    <row r="6" spans="1:1" x14ac:dyDescent="0.3">
      <c r="A6" s="18"/>
    </row>
    <row r="7" spans="1:1" x14ac:dyDescent="0.3">
      <c r="A7" s="24" t="s">
        <v>42</v>
      </c>
    </row>
  </sheetData>
  <sheetProtection algorithmName="SHA-512" hashValue="8eAshc2p8uh751P9kHuS4tArFYVFoqXdG28SuKSAQugK2NqOi2IWx2QgR43TVjDA29Q+AoP3N4iVN5vVs07aAQ==" saltValue="vt70nFuVW148twfLo1AOCg==" spinCount="100000" sheet="1" objects="1" scenarios="1"/>
  <pageMargins left="0.7" right="0.7" top="0.75" bottom="0.75" header="0.3" footer="0.3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BA7DF-1D1F-4E3F-871E-A51DAEE13B70}">
  <sheetPr>
    <pageSetUpPr fitToPage="1"/>
  </sheetPr>
  <dimension ref="A7:AY489"/>
  <sheetViews>
    <sheetView view="pageBreakPreview" topLeftCell="A16" zoomScaleNormal="100" zoomScaleSheetLayoutView="100" workbookViewId="0">
      <selection activeCell="Y19" sqref="Y19"/>
    </sheetView>
  </sheetViews>
  <sheetFormatPr defaultColWidth="10.8984375" defaultRowHeight="13.8" x14ac:dyDescent="0.3"/>
  <cols>
    <col min="1" max="1" width="26.09765625" style="1" bestFit="1" customWidth="1"/>
    <col min="2" max="2" width="6" style="1" bestFit="1" customWidth="1"/>
    <col min="3" max="37" width="4.69921875" style="1" customWidth="1"/>
    <col min="38" max="16384" width="10.8984375" style="1"/>
  </cols>
  <sheetData>
    <row r="7" spans="1:51" x14ac:dyDescent="0.3">
      <c r="AX7" s="1" t="s">
        <v>6</v>
      </c>
    </row>
    <row r="8" spans="1:51" x14ac:dyDescent="0.3">
      <c r="AX8" s="1" t="s">
        <v>7</v>
      </c>
      <c r="AY8" s="3">
        <v>45999</v>
      </c>
    </row>
    <row r="9" spans="1:51" x14ac:dyDescent="0.3">
      <c r="AY9" s="3">
        <v>46023</v>
      </c>
    </row>
    <row r="10" spans="1:51" x14ac:dyDescent="0.3">
      <c r="AY10" s="3">
        <v>46028</v>
      </c>
    </row>
    <row r="11" spans="1:51" ht="18" x14ac:dyDescent="0.35">
      <c r="A11" s="74" t="s">
        <v>86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66"/>
      <c r="V11" s="66"/>
      <c r="W11" s="66"/>
      <c r="X11" s="66"/>
      <c r="Y11" s="66"/>
      <c r="Z11" s="66"/>
      <c r="AA11" s="66"/>
      <c r="AB11" s="66"/>
      <c r="AX11" s="1" t="s">
        <v>63</v>
      </c>
      <c r="AY11" s="3">
        <v>46117</v>
      </c>
    </row>
    <row r="12" spans="1:51" ht="31.5" customHeight="1" x14ac:dyDescent="0.3">
      <c r="A12" s="5" t="s">
        <v>1</v>
      </c>
      <c r="B12" s="75">
        <f>Dati!$B$7</f>
        <v>0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67"/>
      <c r="V12" s="67"/>
      <c r="W12" s="67"/>
      <c r="X12" s="67"/>
      <c r="Y12" s="67"/>
      <c r="Z12" s="67"/>
      <c r="AA12" s="67"/>
      <c r="AB12" s="67"/>
      <c r="AX12" s="1" t="s">
        <v>64</v>
      </c>
      <c r="AY12" s="3">
        <v>46118</v>
      </c>
    </row>
    <row r="13" spans="1:51" ht="31.5" customHeight="1" x14ac:dyDescent="0.3">
      <c r="A13" s="6" t="s">
        <v>2</v>
      </c>
      <c r="B13" s="75">
        <f>Dati!$B$13</f>
        <v>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67"/>
      <c r="V13" s="67"/>
      <c r="W13" s="67"/>
      <c r="X13" s="67"/>
      <c r="Y13" s="67"/>
      <c r="Z13" s="67"/>
      <c r="AA13" s="67"/>
      <c r="AB13" s="67"/>
      <c r="AY13" s="3">
        <v>46137</v>
      </c>
    </row>
    <row r="14" spans="1:51" ht="31.5" customHeight="1" x14ac:dyDescent="0.3">
      <c r="A14" s="7" t="s">
        <v>68</v>
      </c>
      <c r="B14" s="75">
        <f>Dati!$B$16</f>
        <v>0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67"/>
      <c r="V14" s="67"/>
      <c r="W14" s="67"/>
      <c r="X14" s="67"/>
      <c r="Y14" s="67"/>
      <c r="Z14" s="67"/>
      <c r="AA14" s="67"/>
      <c r="AB14" s="67"/>
      <c r="AY14" s="3">
        <v>46143</v>
      </c>
    </row>
    <row r="15" spans="1:51" ht="31.5" customHeight="1" x14ac:dyDescent="0.3">
      <c r="A15" s="7" t="s">
        <v>4</v>
      </c>
      <c r="B15" s="75">
        <f>Dati!$B$15</f>
        <v>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67"/>
      <c r="V15" s="67"/>
      <c r="W15" s="67"/>
      <c r="X15" s="67"/>
      <c r="Y15" s="67"/>
      <c r="Z15" s="67"/>
      <c r="AA15" s="67"/>
      <c r="AB15" s="67"/>
      <c r="AX15" s="1" t="s">
        <v>69</v>
      </c>
      <c r="AY15" s="3">
        <v>46175</v>
      </c>
    </row>
    <row r="16" spans="1:51" ht="31.5" customHeight="1" x14ac:dyDescent="0.3">
      <c r="A16" s="5" t="s">
        <v>5</v>
      </c>
      <c r="B16" s="75">
        <f>Dati!$B$17</f>
        <v>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67"/>
      <c r="V16" s="67"/>
      <c r="W16" s="67"/>
      <c r="X16" s="67"/>
      <c r="Y16" s="67"/>
      <c r="Z16" s="67"/>
      <c r="AA16" s="67"/>
      <c r="AB16" s="67"/>
      <c r="AX16" s="1" t="s">
        <v>70</v>
      </c>
      <c r="AY16" s="3">
        <v>46249</v>
      </c>
    </row>
    <row r="17" spans="1:51" x14ac:dyDescent="0.3">
      <c r="AX17" s="1" t="s">
        <v>80</v>
      </c>
      <c r="AY17" s="3">
        <v>46327</v>
      </c>
    </row>
    <row r="18" spans="1:51" x14ac:dyDescent="0.3">
      <c r="AY18" s="3">
        <v>46364</v>
      </c>
    </row>
    <row r="19" spans="1:51" s="2" customFormat="1" ht="113.1" customHeight="1" x14ac:dyDescent="0.3">
      <c r="A19" s="4" t="s">
        <v>50</v>
      </c>
      <c r="B19" s="4" t="s">
        <v>0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Y19" s="3">
        <v>46381</v>
      </c>
    </row>
    <row r="20" spans="1:51" s="2" customFormat="1" ht="21" customHeight="1" x14ac:dyDescent="0.3">
      <c r="A20" s="76" t="s">
        <v>8</v>
      </c>
      <c r="B20" s="77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Y20" s="3">
        <v>46382</v>
      </c>
    </row>
    <row r="21" spans="1:51" ht="15.6" x14ac:dyDescent="0.3">
      <c r="A21" s="10">
        <v>45901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</row>
    <row r="22" spans="1:51" ht="15.6" x14ac:dyDescent="0.3">
      <c r="A22" s="10">
        <v>45902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</row>
    <row r="23" spans="1:51" ht="15.6" x14ac:dyDescent="0.3">
      <c r="A23" s="10">
        <v>45903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</row>
    <row r="24" spans="1:51" ht="15.6" x14ac:dyDescent="0.3">
      <c r="A24" s="10">
        <v>45904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</row>
    <row r="25" spans="1:51" ht="15.6" x14ac:dyDescent="0.3">
      <c r="A25" s="10">
        <v>45905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</row>
    <row r="26" spans="1:51" ht="15.6" x14ac:dyDescent="0.3">
      <c r="A26" s="10">
        <v>45906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</row>
    <row r="27" spans="1:51" ht="15.6" x14ac:dyDescent="0.3">
      <c r="A27" s="10">
        <v>45907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</row>
    <row r="28" spans="1:51" ht="15.6" x14ac:dyDescent="0.3">
      <c r="A28" s="10">
        <v>45908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</row>
    <row r="29" spans="1:51" ht="15.6" x14ac:dyDescent="0.3">
      <c r="A29" s="10">
        <v>45909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</row>
    <row r="30" spans="1:51" ht="15.6" x14ac:dyDescent="0.3">
      <c r="A30" s="10">
        <v>45910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</row>
    <row r="31" spans="1:51" ht="15.6" x14ac:dyDescent="0.3">
      <c r="A31" s="10">
        <v>45911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</row>
    <row r="32" spans="1:51" ht="15.6" x14ac:dyDescent="0.3">
      <c r="A32" s="10">
        <v>45912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</row>
    <row r="33" spans="1:37" ht="15.6" x14ac:dyDescent="0.3">
      <c r="A33" s="10">
        <v>45913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</row>
    <row r="34" spans="1:37" ht="15.6" x14ac:dyDescent="0.3">
      <c r="A34" s="10">
        <v>45914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</row>
    <row r="35" spans="1:37" ht="15.6" x14ac:dyDescent="0.3">
      <c r="A35" s="10">
        <v>45915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</row>
    <row r="36" spans="1:37" ht="15.6" x14ac:dyDescent="0.3">
      <c r="A36" s="10">
        <v>45916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</row>
    <row r="37" spans="1:37" ht="15.6" x14ac:dyDescent="0.3">
      <c r="A37" s="10">
        <v>45917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</row>
    <row r="38" spans="1:37" ht="15.6" x14ac:dyDescent="0.3">
      <c r="A38" s="10">
        <v>45918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</row>
    <row r="39" spans="1:37" ht="15.6" x14ac:dyDescent="0.3">
      <c r="A39" s="10">
        <v>45919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</row>
    <row r="40" spans="1:37" ht="15.6" x14ac:dyDescent="0.3">
      <c r="A40" s="10">
        <v>45920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</row>
    <row r="41" spans="1:37" ht="15.6" x14ac:dyDescent="0.3">
      <c r="A41" s="10">
        <v>45921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</row>
    <row r="42" spans="1:37" ht="15.6" x14ac:dyDescent="0.3">
      <c r="A42" s="10">
        <v>45922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</row>
    <row r="43" spans="1:37" ht="15.6" x14ac:dyDescent="0.3">
      <c r="A43" s="10">
        <v>45923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</row>
    <row r="44" spans="1:37" ht="15.6" x14ac:dyDescent="0.3">
      <c r="A44" s="10">
        <v>45924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</row>
    <row r="45" spans="1:37" ht="15.6" x14ac:dyDescent="0.3">
      <c r="A45" s="10">
        <v>45925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</row>
    <row r="46" spans="1:37" ht="15.6" x14ac:dyDescent="0.3">
      <c r="A46" s="10">
        <v>45926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</row>
    <row r="47" spans="1:37" ht="15.6" x14ac:dyDescent="0.3">
      <c r="A47" s="10">
        <v>45927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</row>
    <row r="48" spans="1:37" ht="15.6" x14ac:dyDescent="0.3">
      <c r="A48" s="10">
        <v>45928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</row>
    <row r="49" spans="1:37" ht="15.6" x14ac:dyDescent="0.3">
      <c r="A49" s="10">
        <v>45929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</row>
    <row r="50" spans="1:37" ht="15.6" x14ac:dyDescent="0.3">
      <c r="A50" s="10">
        <v>45930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</row>
    <row r="51" spans="1:37" ht="15.6" x14ac:dyDescent="0.3">
      <c r="A51" s="10">
        <v>45931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</row>
    <row r="52" spans="1:37" ht="15.6" x14ac:dyDescent="0.3">
      <c r="A52" s="10">
        <v>45932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</row>
    <row r="53" spans="1:37" ht="15.6" x14ac:dyDescent="0.3">
      <c r="A53" s="10">
        <v>45933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</row>
    <row r="54" spans="1:37" ht="15.6" x14ac:dyDescent="0.3">
      <c r="A54" s="10">
        <v>45934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</row>
    <row r="55" spans="1:37" ht="15.6" x14ac:dyDescent="0.3">
      <c r="A55" s="10">
        <v>45935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</row>
    <row r="56" spans="1:37" ht="15.6" x14ac:dyDescent="0.3">
      <c r="A56" s="10">
        <v>45936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</row>
    <row r="57" spans="1:37" ht="15.6" x14ac:dyDescent="0.3">
      <c r="A57" s="10">
        <v>45937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</row>
    <row r="58" spans="1:37" ht="15.6" x14ac:dyDescent="0.3">
      <c r="A58" s="10">
        <v>45938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</row>
    <row r="59" spans="1:37" ht="15.6" x14ac:dyDescent="0.3">
      <c r="A59" s="10">
        <v>45939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</row>
    <row r="60" spans="1:37" ht="15.6" x14ac:dyDescent="0.3">
      <c r="A60" s="10">
        <v>45940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</row>
    <row r="61" spans="1:37" ht="15.6" x14ac:dyDescent="0.3">
      <c r="A61" s="10">
        <v>45941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</row>
    <row r="62" spans="1:37" ht="15.6" x14ac:dyDescent="0.3">
      <c r="A62" s="10">
        <v>45942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</row>
    <row r="63" spans="1:37" ht="15.6" x14ac:dyDescent="0.3">
      <c r="A63" s="10">
        <v>45943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</row>
    <row r="64" spans="1:37" ht="15.6" x14ac:dyDescent="0.3">
      <c r="A64" s="10">
        <v>45944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</row>
    <row r="65" spans="1:37" ht="15.6" x14ac:dyDescent="0.3">
      <c r="A65" s="10">
        <v>45945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</row>
    <row r="66" spans="1:37" ht="15.6" x14ac:dyDescent="0.3">
      <c r="A66" s="10">
        <v>45946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</row>
    <row r="67" spans="1:37" ht="15.6" x14ac:dyDescent="0.3">
      <c r="A67" s="10">
        <v>45947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</row>
    <row r="68" spans="1:37" ht="15.6" x14ac:dyDescent="0.3">
      <c r="A68" s="10">
        <v>45948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</row>
    <row r="69" spans="1:37" ht="15.6" x14ac:dyDescent="0.3">
      <c r="A69" s="10">
        <v>45949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</row>
    <row r="70" spans="1:37" ht="15.6" x14ac:dyDescent="0.3">
      <c r="A70" s="10">
        <v>45950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</row>
    <row r="71" spans="1:37" ht="15.6" x14ac:dyDescent="0.3">
      <c r="A71" s="10">
        <v>45951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</row>
    <row r="72" spans="1:37" ht="15.6" x14ac:dyDescent="0.3">
      <c r="A72" s="10">
        <v>45952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</row>
    <row r="73" spans="1:37" ht="15.6" x14ac:dyDescent="0.3">
      <c r="A73" s="10">
        <v>45953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</row>
    <row r="74" spans="1:37" ht="15.6" x14ac:dyDescent="0.3">
      <c r="A74" s="10">
        <v>45954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</row>
    <row r="75" spans="1:37" ht="15.6" x14ac:dyDescent="0.3">
      <c r="A75" s="10">
        <v>45955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</row>
    <row r="76" spans="1:37" ht="15.6" x14ac:dyDescent="0.3">
      <c r="A76" s="10">
        <v>45956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</row>
    <row r="77" spans="1:37" ht="15.6" x14ac:dyDescent="0.3">
      <c r="A77" s="10">
        <v>45957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</row>
    <row r="78" spans="1:37" ht="15.6" x14ac:dyDescent="0.3">
      <c r="A78" s="10">
        <v>45958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</row>
    <row r="79" spans="1:37" ht="15.6" x14ac:dyDescent="0.3">
      <c r="A79" s="10">
        <v>45959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</row>
    <row r="80" spans="1:37" ht="15.6" x14ac:dyDescent="0.3">
      <c r="A80" s="10">
        <v>45960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</row>
    <row r="81" spans="1:37" ht="15.6" x14ac:dyDescent="0.3">
      <c r="A81" s="10">
        <v>45961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</row>
    <row r="82" spans="1:37" ht="15.6" x14ac:dyDescent="0.3">
      <c r="A82" s="10">
        <v>45962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</row>
    <row r="83" spans="1:37" ht="15.6" x14ac:dyDescent="0.3">
      <c r="A83" s="10">
        <v>45963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</row>
    <row r="84" spans="1:37" ht="15.6" x14ac:dyDescent="0.3">
      <c r="A84" s="10">
        <v>45964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</row>
    <row r="85" spans="1:37" ht="15.6" x14ac:dyDescent="0.3">
      <c r="A85" s="10">
        <v>45965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</row>
    <row r="86" spans="1:37" ht="15.6" x14ac:dyDescent="0.3">
      <c r="A86" s="10">
        <v>45966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</row>
    <row r="87" spans="1:37" ht="15.6" x14ac:dyDescent="0.3">
      <c r="A87" s="10">
        <v>45967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</row>
    <row r="88" spans="1:37" ht="15.6" x14ac:dyDescent="0.3">
      <c r="A88" s="10">
        <v>45968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</row>
    <row r="89" spans="1:37" ht="15.6" x14ac:dyDescent="0.3">
      <c r="A89" s="10">
        <v>45969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</row>
    <row r="90" spans="1:37" ht="15.6" x14ac:dyDescent="0.3">
      <c r="A90" s="10">
        <v>45970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</row>
    <row r="91" spans="1:37" ht="15.6" x14ac:dyDescent="0.3">
      <c r="A91" s="10">
        <v>45971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</row>
    <row r="92" spans="1:37" ht="15.6" x14ac:dyDescent="0.3">
      <c r="A92" s="10">
        <v>45972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</row>
    <row r="93" spans="1:37" ht="15.6" x14ac:dyDescent="0.3">
      <c r="A93" s="10">
        <v>45973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</row>
    <row r="94" spans="1:37" ht="15.6" x14ac:dyDescent="0.3">
      <c r="A94" s="10">
        <v>45974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</row>
    <row r="95" spans="1:37" ht="15.6" x14ac:dyDescent="0.3">
      <c r="A95" s="10">
        <v>45975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</row>
    <row r="96" spans="1:37" ht="15.6" x14ac:dyDescent="0.3">
      <c r="A96" s="10">
        <v>45976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</row>
    <row r="97" spans="1:37" ht="15.6" x14ac:dyDescent="0.3">
      <c r="A97" s="10">
        <v>45977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</row>
    <row r="98" spans="1:37" ht="15.6" x14ac:dyDescent="0.3">
      <c r="A98" s="10">
        <v>45978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</row>
    <row r="99" spans="1:37" ht="15.6" x14ac:dyDescent="0.3">
      <c r="A99" s="10">
        <v>45979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</row>
    <row r="100" spans="1:37" ht="15.6" x14ac:dyDescent="0.3">
      <c r="A100" s="10">
        <v>45980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</row>
    <row r="101" spans="1:37" ht="15.6" x14ac:dyDescent="0.3">
      <c r="A101" s="10">
        <v>45981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</row>
    <row r="102" spans="1:37" ht="15.6" x14ac:dyDescent="0.3">
      <c r="A102" s="10">
        <v>45982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</row>
    <row r="103" spans="1:37" ht="15.6" x14ac:dyDescent="0.3">
      <c r="A103" s="10">
        <v>45983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</row>
    <row r="104" spans="1:37" ht="15.6" x14ac:dyDescent="0.3">
      <c r="A104" s="10">
        <v>45984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</row>
    <row r="105" spans="1:37" ht="15.6" x14ac:dyDescent="0.3">
      <c r="A105" s="10">
        <v>45985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</row>
    <row r="106" spans="1:37" ht="15.6" x14ac:dyDescent="0.3">
      <c r="A106" s="10">
        <v>45986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</row>
    <row r="107" spans="1:37" ht="15.6" x14ac:dyDescent="0.3">
      <c r="A107" s="10">
        <v>45987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</row>
    <row r="108" spans="1:37" ht="15.6" x14ac:dyDescent="0.3">
      <c r="A108" s="10">
        <v>45988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</row>
    <row r="109" spans="1:37" ht="15.6" x14ac:dyDescent="0.3">
      <c r="A109" s="10">
        <v>45989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</row>
    <row r="110" spans="1:37" ht="15.6" x14ac:dyDescent="0.3">
      <c r="A110" s="10">
        <v>45990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</row>
    <row r="111" spans="1:37" ht="15.6" x14ac:dyDescent="0.3">
      <c r="A111" s="10">
        <v>45991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</row>
    <row r="112" spans="1:37" ht="15.6" x14ac:dyDescent="0.3">
      <c r="A112" s="10">
        <v>45992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</row>
    <row r="113" spans="1:37" ht="15.6" x14ac:dyDescent="0.3">
      <c r="A113" s="10">
        <v>45993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</row>
    <row r="114" spans="1:37" ht="15.6" x14ac:dyDescent="0.3">
      <c r="A114" s="10">
        <v>45994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</row>
    <row r="115" spans="1:37" ht="15.6" x14ac:dyDescent="0.3">
      <c r="A115" s="10">
        <v>45995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</row>
    <row r="116" spans="1:37" ht="15.6" x14ac:dyDescent="0.3">
      <c r="A116" s="10">
        <v>45996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</row>
    <row r="117" spans="1:37" ht="15.6" x14ac:dyDescent="0.3">
      <c r="A117" s="10">
        <v>45997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</row>
    <row r="118" spans="1:37" ht="15.6" x14ac:dyDescent="0.3">
      <c r="A118" s="10">
        <v>45998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</row>
    <row r="119" spans="1:37" ht="15.6" x14ac:dyDescent="0.3">
      <c r="A119" s="10">
        <v>45999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</row>
    <row r="120" spans="1:37" ht="15.6" x14ac:dyDescent="0.3">
      <c r="A120" s="10">
        <v>46000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</row>
    <row r="121" spans="1:37" ht="15.6" x14ac:dyDescent="0.3">
      <c r="A121" s="10">
        <v>46001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</row>
    <row r="122" spans="1:37" ht="15.6" x14ac:dyDescent="0.3">
      <c r="A122" s="10">
        <v>46002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</row>
    <row r="123" spans="1:37" ht="15.6" x14ac:dyDescent="0.3">
      <c r="A123" s="10">
        <v>46003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</row>
    <row r="124" spans="1:37" ht="15.6" x14ac:dyDescent="0.3">
      <c r="A124" s="10">
        <v>46004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</row>
    <row r="125" spans="1:37" ht="15.6" x14ac:dyDescent="0.3">
      <c r="A125" s="10">
        <v>46005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</row>
    <row r="126" spans="1:37" ht="15.6" x14ac:dyDescent="0.3">
      <c r="A126" s="10">
        <v>46006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</row>
    <row r="127" spans="1:37" ht="15.6" x14ac:dyDescent="0.3">
      <c r="A127" s="10">
        <v>46007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</row>
    <row r="128" spans="1:37" ht="15.6" x14ac:dyDescent="0.3">
      <c r="A128" s="10">
        <v>46008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</row>
    <row r="129" spans="1:37" ht="15.6" x14ac:dyDescent="0.3">
      <c r="A129" s="10">
        <v>46009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</row>
    <row r="130" spans="1:37" ht="15.6" x14ac:dyDescent="0.3">
      <c r="A130" s="10">
        <v>46010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</row>
    <row r="131" spans="1:37" ht="15.6" x14ac:dyDescent="0.3">
      <c r="A131" s="10">
        <v>46011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</row>
    <row r="132" spans="1:37" ht="15.6" x14ac:dyDescent="0.3">
      <c r="A132" s="10">
        <v>46012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</row>
    <row r="133" spans="1:37" ht="15.6" x14ac:dyDescent="0.3">
      <c r="A133" s="10">
        <v>46013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</row>
    <row r="134" spans="1:37" ht="15.6" x14ac:dyDescent="0.3">
      <c r="A134" s="10">
        <v>46014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</row>
    <row r="135" spans="1:37" ht="15.6" x14ac:dyDescent="0.3">
      <c r="A135" s="10">
        <v>46015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</row>
    <row r="136" spans="1:37" ht="15.6" x14ac:dyDescent="0.3">
      <c r="A136" s="10">
        <v>46016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</row>
    <row r="137" spans="1:37" ht="15.6" x14ac:dyDescent="0.3">
      <c r="A137" s="10">
        <v>46017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</row>
    <row r="138" spans="1:37" ht="15.6" x14ac:dyDescent="0.3">
      <c r="A138" s="10">
        <v>46018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</row>
    <row r="139" spans="1:37" ht="15.6" x14ac:dyDescent="0.3">
      <c r="A139" s="10">
        <v>46019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</row>
    <row r="140" spans="1:37" ht="15.6" x14ac:dyDescent="0.3">
      <c r="A140" s="10">
        <v>46020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</row>
    <row r="141" spans="1:37" ht="15.6" x14ac:dyDescent="0.3">
      <c r="A141" s="10">
        <v>46021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</row>
    <row r="142" spans="1:37" ht="15.6" x14ac:dyDescent="0.3">
      <c r="A142" s="10">
        <v>46022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</row>
    <row r="143" spans="1:37" ht="15.6" x14ac:dyDescent="0.3">
      <c r="A143" s="10">
        <v>46023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</row>
    <row r="144" spans="1:37" ht="15.6" x14ac:dyDescent="0.3">
      <c r="A144" s="10">
        <v>46024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</row>
    <row r="145" spans="1:37" ht="15.6" x14ac:dyDescent="0.3">
      <c r="A145" s="10">
        <v>46025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</row>
    <row r="146" spans="1:37" ht="15.6" x14ac:dyDescent="0.3">
      <c r="A146" s="10">
        <v>46026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</row>
    <row r="147" spans="1:37" ht="15.6" x14ac:dyDescent="0.3">
      <c r="A147" s="10">
        <v>46027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</row>
    <row r="148" spans="1:37" ht="15.6" x14ac:dyDescent="0.3">
      <c r="A148" s="10">
        <v>46028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</row>
    <row r="149" spans="1:37" ht="15.6" x14ac:dyDescent="0.3">
      <c r="A149" s="10">
        <v>46029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</row>
    <row r="150" spans="1:37" ht="15.6" x14ac:dyDescent="0.3">
      <c r="A150" s="10">
        <v>46030</v>
      </c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</row>
    <row r="151" spans="1:37" ht="15.6" x14ac:dyDescent="0.3">
      <c r="A151" s="10">
        <v>46031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</row>
    <row r="152" spans="1:37" ht="15.6" x14ac:dyDescent="0.3">
      <c r="A152" s="10">
        <v>46032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</row>
    <row r="153" spans="1:37" ht="15.6" x14ac:dyDescent="0.3">
      <c r="A153" s="10">
        <v>46033</v>
      </c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</row>
    <row r="154" spans="1:37" ht="15.6" x14ac:dyDescent="0.3">
      <c r="A154" s="10">
        <v>46034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</row>
    <row r="155" spans="1:37" ht="15.6" x14ac:dyDescent="0.3">
      <c r="A155" s="10">
        <v>46035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</row>
    <row r="156" spans="1:37" ht="15.6" x14ac:dyDescent="0.3">
      <c r="A156" s="10">
        <v>46036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</row>
    <row r="157" spans="1:37" ht="15.6" x14ac:dyDescent="0.3">
      <c r="A157" s="10">
        <v>46037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</row>
    <row r="158" spans="1:37" ht="15.6" x14ac:dyDescent="0.3">
      <c r="A158" s="10">
        <v>46038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</row>
    <row r="159" spans="1:37" ht="15.6" x14ac:dyDescent="0.3">
      <c r="A159" s="10">
        <v>46039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</row>
    <row r="160" spans="1:37" ht="15.6" x14ac:dyDescent="0.3">
      <c r="A160" s="10">
        <v>46040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</row>
    <row r="161" spans="1:37" ht="15.6" x14ac:dyDescent="0.3">
      <c r="A161" s="10">
        <v>46041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</row>
    <row r="162" spans="1:37" ht="15.6" x14ac:dyDescent="0.3">
      <c r="A162" s="10">
        <v>46042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</row>
    <row r="163" spans="1:37" ht="15.6" x14ac:dyDescent="0.3">
      <c r="A163" s="10">
        <v>46043</v>
      </c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</row>
    <row r="164" spans="1:37" ht="15.6" x14ac:dyDescent="0.3">
      <c r="A164" s="10">
        <v>46044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</row>
    <row r="165" spans="1:37" ht="15.6" x14ac:dyDescent="0.3">
      <c r="A165" s="10">
        <v>46045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</row>
    <row r="166" spans="1:37" ht="15.6" x14ac:dyDescent="0.3">
      <c r="A166" s="10">
        <v>46046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</row>
    <row r="167" spans="1:37" ht="15.6" x14ac:dyDescent="0.3">
      <c r="A167" s="10">
        <v>46047</v>
      </c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</row>
    <row r="168" spans="1:37" ht="15.6" x14ac:dyDescent="0.3">
      <c r="A168" s="10">
        <v>46048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</row>
    <row r="169" spans="1:37" ht="15.6" x14ac:dyDescent="0.3">
      <c r="A169" s="10">
        <v>46049</v>
      </c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</row>
    <row r="170" spans="1:37" ht="15.6" x14ac:dyDescent="0.3">
      <c r="A170" s="10">
        <v>46050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</row>
    <row r="171" spans="1:37" ht="15.6" x14ac:dyDescent="0.3">
      <c r="A171" s="10">
        <v>46051</v>
      </c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</row>
    <row r="172" spans="1:37" ht="15.6" x14ac:dyDescent="0.3">
      <c r="A172" s="10">
        <v>46052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</row>
    <row r="173" spans="1:37" ht="15.6" x14ac:dyDescent="0.3">
      <c r="A173" s="10">
        <v>46053</v>
      </c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</row>
    <row r="174" spans="1:37" ht="15.6" x14ac:dyDescent="0.3">
      <c r="A174" s="10">
        <v>46054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</row>
    <row r="175" spans="1:37" ht="15.6" x14ac:dyDescent="0.3">
      <c r="A175" s="10">
        <v>46055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</row>
    <row r="176" spans="1:37" ht="15.6" x14ac:dyDescent="0.3">
      <c r="A176" s="10">
        <v>46056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</row>
    <row r="177" spans="1:37" ht="15.6" x14ac:dyDescent="0.3">
      <c r="A177" s="10">
        <v>46057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</row>
    <row r="178" spans="1:37" ht="15.6" x14ac:dyDescent="0.3">
      <c r="A178" s="10">
        <v>46058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</row>
    <row r="179" spans="1:37" ht="15.6" x14ac:dyDescent="0.3">
      <c r="A179" s="10">
        <v>46059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</row>
    <row r="180" spans="1:37" ht="15.6" x14ac:dyDescent="0.3">
      <c r="A180" s="10">
        <v>46060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</row>
    <row r="181" spans="1:37" ht="15.6" x14ac:dyDescent="0.3">
      <c r="A181" s="10">
        <v>46061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</row>
    <row r="182" spans="1:37" ht="15.6" x14ac:dyDescent="0.3">
      <c r="A182" s="10">
        <v>46062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</row>
    <row r="183" spans="1:37" ht="15.6" x14ac:dyDescent="0.3">
      <c r="A183" s="10">
        <v>46063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</row>
    <row r="184" spans="1:37" ht="15.6" x14ac:dyDescent="0.3">
      <c r="A184" s="10">
        <v>46064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</row>
    <row r="185" spans="1:37" ht="15.6" x14ac:dyDescent="0.3">
      <c r="A185" s="10">
        <v>46065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</row>
    <row r="186" spans="1:37" ht="15.6" x14ac:dyDescent="0.3">
      <c r="A186" s="10">
        <v>46066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</row>
    <row r="187" spans="1:37" ht="15.6" x14ac:dyDescent="0.3">
      <c r="A187" s="10">
        <v>46067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</row>
    <row r="188" spans="1:37" ht="15.6" x14ac:dyDescent="0.3">
      <c r="A188" s="10">
        <v>46068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</row>
    <row r="189" spans="1:37" ht="15.6" x14ac:dyDescent="0.3">
      <c r="A189" s="10">
        <v>46069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</row>
    <row r="190" spans="1:37" ht="15.6" x14ac:dyDescent="0.3">
      <c r="A190" s="10">
        <v>46070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</row>
    <row r="191" spans="1:37" ht="15.6" x14ac:dyDescent="0.3">
      <c r="A191" s="10">
        <v>46071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</row>
    <row r="192" spans="1:37" ht="15.6" x14ac:dyDescent="0.3">
      <c r="A192" s="10">
        <v>46072</v>
      </c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</row>
    <row r="193" spans="1:37" ht="15.6" x14ac:dyDescent="0.3">
      <c r="A193" s="10">
        <v>46073</v>
      </c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</row>
    <row r="194" spans="1:37" ht="15.6" x14ac:dyDescent="0.3">
      <c r="A194" s="10">
        <v>46074</v>
      </c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</row>
    <row r="195" spans="1:37" ht="15.6" x14ac:dyDescent="0.3">
      <c r="A195" s="10">
        <v>46075</v>
      </c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</row>
    <row r="196" spans="1:37" ht="15.6" x14ac:dyDescent="0.3">
      <c r="A196" s="10">
        <v>46076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</row>
    <row r="197" spans="1:37" ht="15.6" x14ac:dyDescent="0.3">
      <c r="A197" s="10">
        <v>46077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</row>
    <row r="198" spans="1:37" ht="15.6" x14ac:dyDescent="0.3">
      <c r="A198" s="10">
        <v>46078</v>
      </c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</row>
    <row r="199" spans="1:37" ht="15.6" x14ac:dyDescent="0.3">
      <c r="A199" s="10">
        <v>46079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</row>
    <row r="200" spans="1:37" ht="15.6" x14ac:dyDescent="0.3">
      <c r="A200" s="10">
        <v>46080</v>
      </c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</row>
    <row r="201" spans="1:37" ht="15.6" x14ac:dyDescent="0.3">
      <c r="A201" s="10">
        <v>46081</v>
      </c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</row>
    <row r="202" spans="1:37" ht="15.6" x14ac:dyDescent="0.3">
      <c r="A202" s="10">
        <v>46082</v>
      </c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</row>
    <row r="203" spans="1:37" ht="15.6" x14ac:dyDescent="0.3">
      <c r="A203" s="10">
        <v>46083</v>
      </c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</row>
    <row r="204" spans="1:37" ht="15.6" x14ac:dyDescent="0.3">
      <c r="A204" s="10">
        <v>46084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</row>
    <row r="205" spans="1:37" ht="15.6" x14ac:dyDescent="0.3">
      <c r="A205" s="10">
        <v>46085</v>
      </c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</row>
    <row r="206" spans="1:37" ht="15.6" x14ac:dyDescent="0.3">
      <c r="A206" s="10">
        <v>46086</v>
      </c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</row>
    <row r="207" spans="1:37" ht="15.6" x14ac:dyDescent="0.3">
      <c r="A207" s="10">
        <v>46087</v>
      </c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</row>
    <row r="208" spans="1:37" ht="15.6" x14ac:dyDescent="0.3">
      <c r="A208" s="10">
        <v>46088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</row>
    <row r="209" spans="1:37" ht="15.6" x14ac:dyDescent="0.3">
      <c r="A209" s="10">
        <v>46089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</row>
    <row r="210" spans="1:37" ht="15.6" x14ac:dyDescent="0.3">
      <c r="A210" s="10">
        <v>46090</v>
      </c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</row>
    <row r="211" spans="1:37" ht="15.6" x14ac:dyDescent="0.3">
      <c r="A211" s="10">
        <v>46091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</row>
    <row r="212" spans="1:37" ht="15.6" x14ac:dyDescent="0.3">
      <c r="A212" s="10">
        <v>46092</v>
      </c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</row>
    <row r="213" spans="1:37" ht="15.6" x14ac:dyDescent="0.3">
      <c r="A213" s="10">
        <v>46093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</row>
    <row r="214" spans="1:37" ht="15.6" x14ac:dyDescent="0.3">
      <c r="A214" s="10">
        <v>46094</v>
      </c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</row>
    <row r="215" spans="1:37" ht="15.6" x14ac:dyDescent="0.3">
      <c r="A215" s="10">
        <v>46095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</row>
    <row r="216" spans="1:37" ht="15.6" x14ac:dyDescent="0.3">
      <c r="A216" s="10">
        <v>46096</v>
      </c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</row>
    <row r="217" spans="1:37" ht="15.6" x14ac:dyDescent="0.3">
      <c r="A217" s="10">
        <v>46097</v>
      </c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</row>
    <row r="218" spans="1:37" ht="15.6" x14ac:dyDescent="0.3">
      <c r="A218" s="10">
        <v>46098</v>
      </c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</row>
    <row r="219" spans="1:37" ht="15.6" x14ac:dyDescent="0.3">
      <c r="A219" s="10">
        <v>46099</v>
      </c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</row>
    <row r="220" spans="1:37" ht="15.6" x14ac:dyDescent="0.3">
      <c r="A220" s="10">
        <v>46100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</row>
    <row r="221" spans="1:37" ht="15.6" x14ac:dyDescent="0.3">
      <c r="A221" s="10">
        <v>46101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</row>
    <row r="222" spans="1:37" ht="15.6" x14ac:dyDescent="0.3">
      <c r="A222" s="10">
        <v>46102</v>
      </c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</row>
    <row r="223" spans="1:37" ht="15.6" x14ac:dyDescent="0.3">
      <c r="A223" s="10">
        <v>46103</v>
      </c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</row>
    <row r="224" spans="1:37" ht="15.6" x14ac:dyDescent="0.3">
      <c r="A224" s="10">
        <v>46104</v>
      </c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</row>
    <row r="225" spans="1:37" ht="15.6" x14ac:dyDescent="0.3">
      <c r="A225" s="10">
        <v>46105</v>
      </c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</row>
    <row r="226" spans="1:37" ht="15.6" x14ac:dyDescent="0.3">
      <c r="A226" s="10">
        <v>46106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</row>
    <row r="227" spans="1:37" ht="15.6" x14ac:dyDescent="0.3">
      <c r="A227" s="10">
        <v>46107</v>
      </c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</row>
    <row r="228" spans="1:37" ht="15.6" x14ac:dyDescent="0.3">
      <c r="A228" s="10">
        <v>46108</v>
      </c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</row>
    <row r="229" spans="1:37" ht="15.6" x14ac:dyDescent="0.3">
      <c r="A229" s="10">
        <v>46109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</row>
    <row r="230" spans="1:37" ht="15.6" x14ac:dyDescent="0.3">
      <c r="A230" s="10">
        <v>46110</v>
      </c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</row>
    <row r="231" spans="1:37" ht="15.6" x14ac:dyDescent="0.3">
      <c r="A231" s="10">
        <v>46111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</row>
    <row r="232" spans="1:37" ht="15.6" x14ac:dyDescent="0.3">
      <c r="A232" s="10">
        <v>46112</v>
      </c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</row>
    <row r="233" spans="1:37" ht="15.6" x14ac:dyDescent="0.3">
      <c r="A233" s="10">
        <v>46113</v>
      </c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</row>
    <row r="234" spans="1:37" ht="15.6" x14ac:dyDescent="0.3">
      <c r="A234" s="10">
        <v>46114</v>
      </c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</row>
    <row r="235" spans="1:37" ht="15.6" x14ac:dyDescent="0.3">
      <c r="A235" s="10">
        <v>46115</v>
      </c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</row>
    <row r="236" spans="1:37" ht="15.6" x14ac:dyDescent="0.3">
      <c r="A236" s="10">
        <v>46116</v>
      </c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</row>
    <row r="237" spans="1:37" ht="15.6" x14ac:dyDescent="0.3">
      <c r="A237" s="10">
        <v>46117</v>
      </c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</row>
    <row r="238" spans="1:37" ht="15.6" x14ac:dyDescent="0.3">
      <c r="A238" s="10">
        <v>46118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</row>
    <row r="239" spans="1:37" ht="15.6" x14ac:dyDescent="0.3">
      <c r="A239" s="10">
        <v>46119</v>
      </c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</row>
    <row r="240" spans="1:37" ht="15.6" x14ac:dyDescent="0.3">
      <c r="A240" s="10">
        <v>46120</v>
      </c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</row>
    <row r="241" spans="1:37" ht="15.6" x14ac:dyDescent="0.3">
      <c r="A241" s="10">
        <v>46121</v>
      </c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</row>
    <row r="242" spans="1:37" ht="15.6" x14ac:dyDescent="0.3">
      <c r="A242" s="10">
        <v>46122</v>
      </c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</row>
    <row r="243" spans="1:37" ht="15.6" x14ac:dyDescent="0.3">
      <c r="A243" s="10">
        <v>46123</v>
      </c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</row>
    <row r="244" spans="1:37" ht="15.6" x14ac:dyDescent="0.3">
      <c r="A244" s="10">
        <v>46124</v>
      </c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</row>
    <row r="245" spans="1:37" ht="15.6" x14ac:dyDescent="0.3">
      <c r="A245" s="10">
        <v>46125</v>
      </c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</row>
    <row r="246" spans="1:37" ht="15.6" x14ac:dyDescent="0.3">
      <c r="A246" s="10">
        <v>46126</v>
      </c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</row>
    <row r="247" spans="1:37" ht="15.6" x14ac:dyDescent="0.3">
      <c r="A247" s="10">
        <v>46127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</row>
    <row r="248" spans="1:37" ht="15.6" x14ac:dyDescent="0.3">
      <c r="A248" s="10">
        <v>46128</v>
      </c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</row>
    <row r="249" spans="1:37" ht="15.6" x14ac:dyDescent="0.3">
      <c r="A249" s="10">
        <v>46129</v>
      </c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</row>
    <row r="250" spans="1:37" ht="15.6" x14ac:dyDescent="0.3">
      <c r="A250" s="10">
        <v>46130</v>
      </c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</row>
    <row r="251" spans="1:37" ht="15.6" x14ac:dyDescent="0.3">
      <c r="A251" s="10">
        <v>46131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</row>
    <row r="252" spans="1:37" ht="15.6" x14ac:dyDescent="0.3">
      <c r="A252" s="10">
        <v>46132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</row>
    <row r="253" spans="1:37" ht="15.6" x14ac:dyDescent="0.3">
      <c r="A253" s="10">
        <v>46133</v>
      </c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</row>
    <row r="254" spans="1:37" ht="15.6" x14ac:dyDescent="0.3">
      <c r="A254" s="10">
        <v>46134</v>
      </c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</row>
    <row r="255" spans="1:37" ht="15.6" x14ac:dyDescent="0.3">
      <c r="A255" s="10">
        <v>46135</v>
      </c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</row>
    <row r="256" spans="1:37" ht="15.6" x14ac:dyDescent="0.3">
      <c r="A256" s="10">
        <v>46136</v>
      </c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</row>
    <row r="257" spans="1:37" ht="15.6" x14ac:dyDescent="0.3">
      <c r="A257" s="10">
        <v>46137</v>
      </c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</row>
    <row r="258" spans="1:37" ht="15.6" x14ac:dyDescent="0.3">
      <c r="A258" s="10">
        <v>46138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</row>
    <row r="259" spans="1:37" ht="15.6" x14ac:dyDescent="0.3">
      <c r="A259" s="10">
        <v>46139</v>
      </c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</row>
    <row r="260" spans="1:37" ht="15.6" x14ac:dyDescent="0.3">
      <c r="A260" s="10">
        <v>46140</v>
      </c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</row>
    <row r="261" spans="1:37" ht="15.6" x14ac:dyDescent="0.3">
      <c r="A261" s="10">
        <v>46141</v>
      </c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</row>
    <row r="262" spans="1:37" ht="15.6" x14ac:dyDescent="0.3">
      <c r="A262" s="10">
        <v>46142</v>
      </c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</row>
    <row r="263" spans="1:37" ht="15.6" x14ac:dyDescent="0.3">
      <c r="A263" s="10">
        <v>46143</v>
      </c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</row>
    <row r="264" spans="1:37" ht="15.6" x14ac:dyDescent="0.3">
      <c r="A264" s="10">
        <v>46144</v>
      </c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</row>
    <row r="265" spans="1:37" ht="15.6" x14ac:dyDescent="0.3">
      <c r="A265" s="10">
        <v>46145</v>
      </c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</row>
    <row r="266" spans="1:37" ht="15.6" x14ac:dyDescent="0.3">
      <c r="A266" s="10">
        <v>46146</v>
      </c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</row>
    <row r="267" spans="1:37" ht="15.6" x14ac:dyDescent="0.3">
      <c r="A267" s="10">
        <v>46147</v>
      </c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</row>
    <row r="268" spans="1:37" ht="15.6" x14ac:dyDescent="0.3">
      <c r="A268" s="10">
        <v>46148</v>
      </c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</row>
    <row r="269" spans="1:37" ht="15.6" x14ac:dyDescent="0.3">
      <c r="A269" s="10">
        <v>46149</v>
      </c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</row>
    <row r="270" spans="1:37" ht="15.6" x14ac:dyDescent="0.3">
      <c r="A270" s="10">
        <v>46150</v>
      </c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</row>
    <row r="271" spans="1:37" ht="15.6" x14ac:dyDescent="0.3">
      <c r="A271" s="10">
        <v>46151</v>
      </c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</row>
    <row r="272" spans="1:37" ht="15.6" x14ac:dyDescent="0.3">
      <c r="A272" s="10">
        <v>46152</v>
      </c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</row>
    <row r="273" spans="1:37" ht="15.6" x14ac:dyDescent="0.3">
      <c r="A273" s="10">
        <v>46153</v>
      </c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</row>
    <row r="274" spans="1:37" ht="15.6" x14ac:dyDescent="0.3">
      <c r="A274" s="10">
        <v>46154</v>
      </c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</row>
    <row r="275" spans="1:37" ht="15.6" x14ac:dyDescent="0.3">
      <c r="A275" s="10">
        <v>46155</v>
      </c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</row>
    <row r="276" spans="1:37" ht="15.6" x14ac:dyDescent="0.3">
      <c r="A276" s="10">
        <v>46156</v>
      </c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</row>
    <row r="277" spans="1:37" ht="15.6" x14ac:dyDescent="0.3">
      <c r="A277" s="10">
        <v>46157</v>
      </c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</row>
    <row r="278" spans="1:37" ht="15.6" x14ac:dyDescent="0.3">
      <c r="A278" s="10">
        <v>46158</v>
      </c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</row>
    <row r="279" spans="1:37" ht="15.6" x14ac:dyDescent="0.3">
      <c r="A279" s="10">
        <v>46159</v>
      </c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</row>
    <row r="280" spans="1:37" ht="15.6" x14ac:dyDescent="0.3">
      <c r="A280" s="10">
        <v>46160</v>
      </c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</row>
    <row r="281" spans="1:37" ht="15.6" x14ac:dyDescent="0.3">
      <c r="A281" s="10">
        <v>46161</v>
      </c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</row>
    <row r="282" spans="1:37" ht="15.6" x14ac:dyDescent="0.3">
      <c r="A282" s="10">
        <v>46162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</row>
    <row r="283" spans="1:37" ht="15.6" x14ac:dyDescent="0.3">
      <c r="A283" s="10">
        <v>46163</v>
      </c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</row>
    <row r="284" spans="1:37" ht="15.6" x14ac:dyDescent="0.3">
      <c r="A284" s="10">
        <v>46164</v>
      </c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</row>
    <row r="285" spans="1:37" ht="15.6" x14ac:dyDescent="0.3">
      <c r="A285" s="10">
        <v>46165</v>
      </c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</row>
    <row r="286" spans="1:37" ht="15.6" x14ac:dyDescent="0.3">
      <c r="A286" s="10">
        <v>46166</v>
      </c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</row>
    <row r="287" spans="1:37" ht="15.6" x14ac:dyDescent="0.3">
      <c r="A287" s="10">
        <v>46167</v>
      </c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</row>
    <row r="288" spans="1:37" ht="15.6" x14ac:dyDescent="0.3">
      <c r="A288" s="10">
        <v>46168</v>
      </c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</row>
    <row r="289" spans="1:37" ht="15.6" x14ac:dyDescent="0.3">
      <c r="A289" s="10">
        <v>46169</v>
      </c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</row>
    <row r="290" spans="1:37" ht="15.6" x14ac:dyDescent="0.3">
      <c r="A290" s="10">
        <v>46170</v>
      </c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</row>
    <row r="291" spans="1:37" ht="15.6" x14ac:dyDescent="0.3">
      <c r="A291" s="10">
        <v>46171</v>
      </c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</row>
    <row r="292" spans="1:37" ht="15.6" x14ac:dyDescent="0.3">
      <c r="A292" s="10">
        <v>46172</v>
      </c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</row>
    <row r="293" spans="1:37" ht="15.6" x14ac:dyDescent="0.3">
      <c r="A293" s="10">
        <v>46173</v>
      </c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</row>
    <row r="294" spans="1:37" ht="15.6" x14ac:dyDescent="0.3">
      <c r="A294" s="10">
        <v>46174</v>
      </c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</row>
    <row r="295" spans="1:37" ht="15.6" x14ac:dyDescent="0.3">
      <c r="A295" s="10">
        <v>46175</v>
      </c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</row>
    <row r="296" spans="1:37" ht="15.6" x14ac:dyDescent="0.3">
      <c r="A296" s="10">
        <v>46176</v>
      </c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</row>
    <row r="297" spans="1:37" ht="15.6" x14ac:dyDescent="0.3">
      <c r="A297" s="10">
        <v>46177</v>
      </c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</row>
    <row r="298" spans="1:37" ht="15.6" x14ac:dyDescent="0.3">
      <c r="A298" s="10">
        <v>46178</v>
      </c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</row>
    <row r="299" spans="1:37" ht="15.6" x14ac:dyDescent="0.3">
      <c r="A299" s="10">
        <v>46179</v>
      </c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</row>
    <row r="300" spans="1:37" ht="15.6" x14ac:dyDescent="0.3">
      <c r="A300" s="10">
        <v>46180</v>
      </c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</row>
    <row r="301" spans="1:37" ht="15.6" x14ac:dyDescent="0.3">
      <c r="A301" s="10">
        <v>46181</v>
      </c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</row>
    <row r="302" spans="1:37" ht="15.6" x14ac:dyDescent="0.3">
      <c r="A302" s="10">
        <v>46182</v>
      </c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</row>
    <row r="303" spans="1:37" ht="15.6" x14ac:dyDescent="0.3">
      <c r="A303" s="10">
        <v>46183</v>
      </c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</row>
    <row r="304" spans="1:37" ht="15.6" x14ac:dyDescent="0.3">
      <c r="A304" s="10">
        <v>46184</v>
      </c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</row>
    <row r="305" spans="1:37" ht="15.6" x14ac:dyDescent="0.3">
      <c r="A305" s="10">
        <v>46185</v>
      </c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</row>
    <row r="306" spans="1:37" ht="15.6" x14ac:dyDescent="0.3">
      <c r="A306" s="10">
        <v>46186</v>
      </c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</row>
    <row r="307" spans="1:37" ht="15.6" x14ac:dyDescent="0.3">
      <c r="A307" s="10">
        <v>46187</v>
      </c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</row>
    <row r="308" spans="1:37" ht="15.6" x14ac:dyDescent="0.3">
      <c r="A308" s="10">
        <v>46188</v>
      </c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</row>
    <row r="309" spans="1:37" ht="15.6" x14ac:dyDescent="0.3">
      <c r="A309" s="10">
        <v>46189</v>
      </c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</row>
    <row r="310" spans="1:37" ht="15.6" x14ac:dyDescent="0.3">
      <c r="A310" s="10">
        <v>46190</v>
      </c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</row>
    <row r="311" spans="1:37" ht="15.6" x14ac:dyDescent="0.3">
      <c r="A311" s="10">
        <v>46191</v>
      </c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</row>
    <row r="312" spans="1:37" ht="15.6" x14ac:dyDescent="0.3">
      <c r="A312" s="10">
        <v>46192</v>
      </c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</row>
    <row r="313" spans="1:37" ht="15.6" x14ac:dyDescent="0.3">
      <c r="A313" s="10">
        <v>46193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</row>
    <row r="314" spans="1:37" ht="15.6" x14ac:dyDescent="0.3">
      <c r="A314" s="10">
        <v>46194</v>
      </c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</row>
    <row r="315" spans="1:37" ht="15.6" x14ac:dyDescent="0.3">
      <c r="A315" s="10">
        <v>46195</v>
      </c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</row>
    <row r="316" spans="1:37" ht="15.6" x14ac:dyDescent="0.3">
      <c r="A316" s="10">
        <v>46196</v>
      </c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</row>
    <row r="317" spans="1:37" ht="15.6" x14ac:dyDescent="0.3">
      <c r="A317" s="10">
        <v>46197</v>
      </c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</row>
    <row r="318" spans="1:37" ht="15.6" x14ac:dyDescent="0.3">
      <c r="A318" s="10">
        <v>46198</v>
      </c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</row>
    <row r="319" spans="1:37" ht="15.6" x14ac:dyDescent="0.3">
      <c r="A319" s="10">
        <v>46199</v>
      </c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</row>
    <row r="320" spans="1:37" ht="15.6" x14ac:dyDescent="0.3">
      <c r="A320" s="10">
        <v>46200</v>
      </c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</row>
    <row r="321" spans="1:37" ht="15.6" x14ac:dyDescent="0.3">
      <c r="A321" s="10">
        <v>46201</v>
      </c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</row>
    <row r="322" spans="1:37" ht="15.6" x14ac:dyDescent="0.3">
      <c r="A322" s="10">
        <v>46202</v>
      </c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</row>
    <row r="323" spans="1:37" ht="15.6" x14ac:dyDescent="0.3">
      <c r="A323" s="10">
        <v>46203</v>
      </c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</row>
    <row r="324" spans="1:37" x14ac:dyDescent="0.3">
      <c r="A324" s="8" t="s">
        <v>9</v>
      </c>
      <c r="B324" s="9">
        <f>SUM(B21:B323)</f>
        <v>0</v>
      </c>
      <c r="C324" s="9">
        <f t="shared" ref="C324:AK324" si="0">SUM(C21:C323)</f>
        <v>0</v>
      </c>
      <c r="D324" s="9">
        <f t="shared" si="0"/>
        <v>0</v>
      </c>
      <c r="E324" s="9">
        <f t="shared" si="0"/>
        <v>0</v>
      </c>
      <c r="F324" s="9">
        <f t="shared" si="0"/>
        <v>0</v>
      </c>
      <c r="G324" s="9">
        <f t="shared" si="0"/>
        <v>0</v>
      </c>
      <c r="H324" s="9">
        <f t="shared" si="0"/>
        <v>0</v>
      </c>
      <c r="I324" s="9">
        <f t="shared" si="0"/>
        <v>0</v>
      </c>
      <c r="J324" s="9">
        <f t="shared" si="0"/>
        <v>0</v>
      </c>
      <c r="K324" s="9">
        <f t="shared" si="0"/>
        <v>0</v>
      </c>
      <c r="L324" s="9">
        <f t="shared" si="0"/>
        <v>0</v>
      </c>
      <c r="M324" s="9">
        <f t="shared" si="0"/>
        <v>0</v>
      </c>
      <c r="N324" s="9">
        <f t="shared" si="0"/>
        <v>0</v>
      </c>
      <c r="O324" s="9">
        <f t="shared" si="0"/>
        <v>0</v>
      </c>
      <c r="P324" s="9">
        <f t="shared" si="0"/>
        <v>0</v>
      </c>
      <c r="Q324" s="9">
        <f t="shared" si="0"/>
        <v>0</v>
      </c>
      <c r="R324" s="9">
        <f t="shared" si="0"/>
        <v>0</v>
      </c>
      <c r="S324" s="9">
        <f t="shared" si="0"/>
        <v>0</v>
      </c>
      <c r="T324" s="9">
        <f t="shared" si="0"/>
        <v>0</v>
      </c>
      <c r="U324" s="9">
        <f t="shared" si="0"/>
        <v>0</v>
      </c>
      <c r="V324" s="9">
        <f t="shared" si="0"/>
        <v>0</v>
      </c>
      <c r="W324" s="9">
        <f t="shared" si="0"/>
        <v>0</v>
      </c>
      <c r="X324" s="9">
        <f t="shared" si="0"/>
        <v>0</v>
      </c>
      <c r="Y324" s="9">
        <f t="shared" si="0"/>
        <v>0</v>
      </c>
      <c r="Z324" s="9">
        <f t="shared" si="0"/>
        <v>0</v>
      </c>
      <c r="AA324" s="9">
        <f t="shared" si="0"/>
        <v>0</v>
      </c>
      <c r="AB324" s="9">
        <f t="shared" si="0"/>
        <v>0</v>
      </c>
      <c r="AC324" s="9">
        <f t="shared" si="0"/>
        <v>0</v>
      </c>
      <c r="AD324" s="9">
        <f t="shared" si="0"/>
        <v>0</v>
      </c>
      <c r="AE324" s="9">
        <f t="shared" si="0"/>
        <v>0</v>
      </c>
      <c r="AF324" s="9">
        <f t="shared" si="0"/>
        <v>0</v>
      </c>
      <c r="AG324" s="9">
        <f t="shared" si="0"/>
        <v>0</v>
      </c>
      <c r="AH324" s="9">
        <f t="shared" si="0"/>
        <v>0</v>
      </c>
      <c r="AI324" s="9">
        <f t="shared" si="0"/>
        <v>0</v>
      </c>
      <c r="AJ324" s="9">
        <f t="shared" si="0"/>
        <v>0</v>
      </c>
      <c r="AK324" s="9">
        <f t="shared" si="0"/>
        <v>0</v>
      </c>
    </row>
    <row r="325" spans="1:37" x14ac:dyDescent="0.3">
      <c r="A325" s="3"/>
    </row>
    <row r="326" spans="1:37" x14ac:dyDescent="0.3">
      <c r="A326" s="3"/>
    </row>
    <row r="327" spans="1:37" x14ac:dyDescent="0.3">
      <c r="A327" s="3"/>
    </row>
    <row r="328" spans="1:37" x14ac:dyDescent="0.3">
      <c r="A328" s="3"/>
    </row>
    <row r="329" spans="1:37" x14ac:dyDescent="0.3">
      <c r="A329" s="3"/>
    </row>
    <row r="330" spans="1:37" x14ac:dyDescent="0.3">
      <c r="A330" s="3"/>
    </row>
    <row r="331" spans="1:37" x14ac:dyDescent="0.3">
      <c r="A331" s="3"/>
    </row>
    <row r="332" spans="1:37" x14ac:dyDescent="0.3">
      <c r="A332" s="3"/>
    </row>
    <row r="333" spans="1:37" x14ac:dyDescent="0.3">
      <c r="A333" s="3"/>
    </row>
    <row r="334" spans="1:37" x14ac:dyDescent="0.3">
      <c r="A334" s="3"/>
    </row>
    <row r="335" spans="1:37" x14ac:dyDescent="0.3">
      <c r="A335" s="3"/>
    </row>
    <row r="336" spans="1:37" x14ac:dyDescent="0.3">
      <c r="A336" s="3"/>
    </row>
    <row r="337" spans="1:1" x14ac:dyDescent="0.3">
      <c r="A337" s="3"/>
    </row>
    <row r="338" spans="1:1" x14ac:dyDescent="0.3">
      <c r="A338" s="3"/>
    </row>
    <row r="339" spans="1:1" x14ac:dyDescent="0.3">
      <c r="A339" s="3"/>
    </row>
    <row r="340" spans="1:1" x14ac:dyDescent="0.3">
      <c r="A340" s="3"/>
    </row>
    <row r="341" spans="1:1" x14ac:dyDescent="0.3">
      <c r="A341" s="3"/>
    </row>
    <row r="342" spans="1:1" x14ac:dyDescent="0.3">
      <c r="A342" s="3"/>
    </row>
    <row r="343" spans="1:1" x14ac:dyDescent="0.3">
      <c r="A343" s="3"/>
    </row>
    <row r="344" spans="1:1" x14ac:dyDescent="0.3">
      <c r="A344" s="3"/>
    </row>
    <row r="345" spans="1:1" x14ac:dyDescent="0.3">
      <c r="A345" s="3"/>
    </row>
    <row r="346" spans="1:1" x14ac:dyDescent="0.3">
      <c r="A346" s="3"/>
    </row>
    <row r="347" spans="1:1" x14ac:dyDescent="0.3">
      <c r="A347" s="3"/>
    </row>
    <row r="348" spans="1:1" x14ac:dyDescent="0.3">
      <c r="A348" s="3"/>
    </row>
    <row r="349" spans="1:1" x14ac:dyDescent="0.3">
      <c r="A349" s="3"/>
    </row>
    <row r="350" spans="1:1" x14ac:dyDescent="0.3">
      <c r="A350" s="3"/>
    </row>
    <row r="351" spans="1:1" x14ac:dyDescent="0.3">
      <c r="A351" s="3"/>
    </row>
    <row r="352" spans="1:1" x14ac:dyDescent="0.3">
      <c r="A352" s="3"/>
    </row>
    <row r="353" spans="1:1" x14ac:dyDescent="0.3">
      <c r="A353" s="3"/>
    </row>
    <row r="354" spans="1:1" x14ac:dyDescent="0.3">
      <c r="A354" s="3"/>
    </row>
    <row r="355" spans="1:1" x14ac:dyDescent="0.3">
      <c r="A355" s="3"/>
    </row>
    <row r="356" spans="1:1" x14ac:dyDescent="0.3">
      <c r="A356" s="3"/>
    </row>
    <row r="357" spans="1:1" x14ac:dyDescent="0.3">
      <c r="A357" s="3"/>
    </row>
    <row r="358" spans="1:1" x14ac:dyDescent="0.3">
      <c r="A358" s="3"/>
    </row>
    <row r="359" spans="1:1" x14ac:dyDescent="0.3">
      <c r="A359" s="3"/>
    </row>
    <row r="360" spans="1:1" x14ac:dyDescent="0.3">
      <c r="A360" s="3"/>
    </row>
    <row r="361" spans="1:1" x14ac:dyDescent="0.3">
      <c r="A361" s="3"/>
    </row>
    <row r="362" spans="1:1" x14ac:dyDescent="0.3">
      <c r="A362" s="3"/>
    </row>
    <row r="363" spans="1:1" x14ac:dyDescent="0.3">
      <c r="A363" s="3"/>
    </row>
    <row r="364" spans="1:1" x14ac:dyDescent="0.3">
      <c r="A364" s="3"/>
    </row>
    <row r="365" spans="1:1" x14ac:dyDescent="0.3">
      <c r="A365" s="3"/>
    </row>
    <row r="366" spans="1:1" x14ac:dyDescent="0.3">
      <c r="A366" s="3"/>
    </row>
    <row r="367" spans="1:1" x14ac:dyDescent="0.3">
      <c r="A367" s="3"/>
    </row>
    <row r="368" spans="1:1" x14ac:dyDescent="0.3">
      <c r="A368" s="3"/>
    </row>
    <row r="369" spans="1:1" x14ac:dyDescent="0.3">
      <c r="A369" s="3"/>
    </row>
    <row r="370" spans="1:1" x14ac:dyDescent="0.3">
      <c r="A370" s="3"/>
    </row>
    <row r="371" spans="1:1" x14ac:dyDescent="0.3">
      <c r="A371" s="3"/>
    </row>
    <row r="372" spans="1:1" x14ac:dyDescent="0.3">
      <c r="A372" s="3"/>
    </row>
    <row r="373" spans="1:1" x14ac:dyDescent="0.3">
      <c r="A373" s="3"/>
    </row>
    <row r="374" spans="1:1" x14ac:dyDescent="0.3">
      <c r="A374" s="3"/>
    </row>
    <row r="375" spans="1:1" x14ac:dyDescent="0.3">
      <c r="A375" s="3"/>
    </row>
    <row r="376" spans="1:1" x14ac:dyDescent="0.3">
      <c r="A376" s="3"/>
    </row>
    <row r="377" spans="1:1" x14ac:dyDescent="0.3">
      <c r="A377" s="3"/>
    </row>
    <row r="378" spans="1:1" x14ac:dyDescent="0.3">
      <c r="A378" s="3"/>
    </row>
    <row r="379" spans="1:1" x14ac:dyDescent="0.3">
      <c r="A379" s="3"/>
    </row>
    <row r="380" spans="1:1" x14ac:dyDescent="0.3">
      <c r="A380" s="3"/>
    </row>
    <row r="381" spans="1:1" x14ac:dyDescent="0.3">
      <c r="A381" s="3"/>
    </row>
    <row r="382" spans="1:1" x14ac:dyDescent="0.3">
      <c r="A382" s="3"/>
    </row>
    <row r="383" spans="1:1" x14ac:dyDescent="0.3">
      <c r="A383" s="3"/>
    </row>
    <row r="384" spans="1:1" x14ac:dyDescent="0.3">
      <c r="A384" s="3"/>
    </row>
    <row r="385" spans="1:1" x14ac:dyDescent="0.3">
      <c r="A385" s="3"/>
    </row>
    <row r="386" spans="1:1" x14ac:dyDescent="0.3">
      <c r="A386" s="3"/>
    </row>
    <row r="387" spans="1:1" x14ac:dyDescent="0.3">
      <c r="A387" s="3"/>
    </row>
    <row r="388" spans="1:1" x14ac:dyDescent="0.3">
      <c r="A388" s="3"/>
    </row>
    <row r="389" spans="1:1" x14ac:dyDescent="0.3">
      <c r="A389" s="3"/>
    </row>
    <row r="390" spans="1:1" x14ac:dyDescent="0.3">
      <c r="A390" s="3"/>
    </row>
    <row r="391" spans="1:1" x14ac:dyDescent="0.3">
      <c r="A391" s="3"/>
    </row>
    <row r="392" spans="1:1" x14ac:dyDescent="0.3">
      <c r="A392" s="3"/>
    </row>
    <row r="393" spans="1:1" x14ac:dyDescent="0.3">
      <c r="A393" s="3"/>
    </row>
    <row r="394" spans="1:1" x14ac:dyDescent="0.3">
      <c r="A394" s="3"/>
    </row>
    <row r="395" spans="1:1" x14ac:dyDescent="0.3">
      <c r="A395" s="3"/>
    </row>
    <row r="396" spans="1:1" x14ac:dyDescent="0.3">
      <c r="A396" s="3"/>
    </row>
    <row r="397" spans="1:1" x14ac:dyDescent="0.3">
      <c r="A397" s="3"/>
    </row>
    <row r="398" spans="1:1" x14ac:dyDescent="0.3">
      <c r="A398" s="3"/>
    </row>
    <row r="399" spans="1:1" x14ac:dyDescent="0.3">
      <c r="A399" s="3"/>
    </row>
    <row r="400" spans="1:1" x14ac:dyDescent="0.3">
      <c r="A400" s="3"/>
    </row>
    <row r="401" spans="1:1" x14ac:dyDescent="0.3">
      <c r="A401" s="3"/>
    </row>
    <row r="402" spans="1:1" x14ac:dyDescent="0.3">
      <c r="A402" s="3"/>
    </row>
    <row r="403" spans="1:1" x14ac:dyDescent="0.3">
      <c r="A403" s="3"/>
    </row>
    <row r="404" spans="1:1" x14ac:dyDescent="0.3">
      <c r="A404" s="3"/>
    </row>
    <row r="405" spans="1:1" x14ac:dyDescent="0.3">
      <c r="A405" s="3"/>
    </row>
    <row r="406" spans="1:1" x14ac:dyDescent="0.3">
      <c r="A406" s="3"/>
    </row>
    <row r="407" spans="1:1" x14ac:dyDescent="0.3">
      <c r="A407" s="3"/>
    </row>
    <row r="408" spans="1:1" x14ac:dyDescent="0.3">
      <c r="A408" s="3"/>
    </row>
    <row r="409" spans="1:1" x14ac:dyDescent="0.3">
      <c r="A409" s="3"/>
    </row>
    <row r="410" spans="1:1" x14ac:dyDescent="0.3">
      <c r="A410" s="3"/>
    </row>
    <row r="411" spans="1:1" x14ac:dyDescent="0.3">
      <c r="A411" s="3"/>
    </row>
    <row r="412" spans="1:1" x14ac:dyDescent="0.3">
      <c r="A412" s="3"/>
    </row>
    <row r="413" spans="1:1" x14ac:dyDescent="0.3">
      <c r="A413" s="3"/>
    </row>
    <row r="414" spans="1:1" x14ac:dyDescent="0.3">
      <c r="A414" s="3"/>
    </row>
    <row r="415" spans="1:1" x14ac:dyDescent="0.3">
      <c r="A415" s="3"/>
    </row>
    <row r="416" spans="1:1" x14ac:dyDescent="0.3">
      <c r="A416" s="3"/>
    </row>
    <row r="417" spans="1:1" x14ac:dyDescent="0.3">
      <c r="A417" s="3"/>
    </row>
    <row r="418" spans="1:1" x14ac:dyDescent="0.3">
      <c r="A418" s="3"/>
    </row>
    <row r="419" spans="1:1" x14ac:dyDescent="0.3">
      <c r="A419" s="3"/>
    </row>
    <row r="420" spans="1:1" x14ac:dyDescent="0.3">
      <c r="A420" s="3"/>
    </row>
    <row r="421" spans="1:1" x14ac:dyDescent="0.3">
      <c r="A421" s="3"/>
    </row>
    <row r="422" spans="1:1" x14ac:dyDescent="0.3">
      <c r="A422" s="3"/>
    </row>
    <row r="423" spans="1:1" x14ac:dyDescent="0.3">
      <c r="A423" s="3"/>
    </row>
    <row r="424" spans="1:1" x14ac:dyDescent="0.3">
      <c r="A424" s="3"/>
    </row>
    <row r="425" spans="1:1" x14ac:dyDescent="0.3">
      <c r="A425" s="3"/>
    </row>
    <row r="426" spans="1:1" x14ac:dyDescent="0.3">
      <c r="A426" s="3"/>
    </row>
    <row r="427" spans="1:1" x14ac:dyDescent="0.3">
      <c r="A427" s="3"/>
    </row>
    <row r="428" spans="1:1" x14ac:dyDescent="0.3">
      <c r="A428" s="3"/>
    </row>
    <row r="429" spans="1:1" x14ac:dyDescent="0.3">
      <c r="A429" s="3"/>
    </row>
    <row r="430" spans="1:1" x14ac:dyDescent="0.3">
      <c r="A430" s="3"/>
    </row>
    <row r="431" spans="1:1" x14ac:dyDescent="0.3">
      <c r="A431" s="3"/>
    </row>
    <row r="432" spans="1:1" x14ac:dyDescent="0.3">
      <c r="A432" s="3"/>
    </row>
    <row r="433" spans="1:1" x14ac:dyDescent="0.3">
      <c r="A433" s="3"/>
    </row>
    <row r="434" spans="1:1" x14ac:dyDescent="0.3">
      <c r="A434" s="3"/>
    </row>
    <row r="435" spans="1:1" x14ac:dyDescent="0.3">
      <c r="A435" s="3"/>
    </row>
    <row r="436" spans="1:1" x14ac:dyDescent="0.3">
      <c r="A436" s="3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3"/>
    </row>
    <row r="442" spans="1:1" x14ac:dyDescent="0.3">
      <c r="A442" s="3"/>
    </row>
    <row r="443" spans="1:1" x14ac:dyDescent="0.3">
      <c r="A443" s="3"/>
    </row>
    <row r="444" spans="1:1" x14ac:dyDescent="0.3">
      <c r="A444" s="3"/>
    </row>
    <row r="445" spans="1:1" x14ac:dyDescent="0.3">
      <c r="A445" s="3"/>
    </row>
    <row r="446" spans="1:1" x14ac:dyDescent="0.3">
      <c r="A446" s="3"/>
    </row>
    <row r="447" spans="1:1" x14ac:dyDescent="0.3">
      <c r="A447" s="3"/>
    </row>
    <row r="448" spans="1:1" x14ac:dyDescent="0.3">
      <c r="A448" s="3"/>
    </row>
    <row r="449" spans="1:1" x14ac:dyDescent="0.3">
      <c r="A449" s="3"/>
    </row>
    <row r="450" spans="1:1" x14ac:dyDescent="0.3">
      <c r="A450" s="3"/>
    </row>
    <row r="451" spans="1:1" x14ac:dyDescent="0.3">
      <c r="A451" s="3"/>
    </row>
    <row r="452" spans="1:1" x14ac:dyDescent="0.3">
      <c r="A452" s="3"/>
    </row>
    <row r="453" spans="1:1" x14ac:dyDescent="0.3">
      <c r="A453" s="3"/>
    </row>
    <row r="454" spans="1:1" x14ac:dyDescent="0.3">
      <c r="A454" s="3"/>
    </row>
    <row r="455" spans="1:1" x14ac:dyDescent="0.3">
      <c r="A455" s="3"/>
    </row>
    <row r="456" spans="1:1" x14ac:dyDescent="0.3">
      <c r="A456" s="3"/>
    </row>
    <row r="457" spans="1:1" x14ac:dyDescent="0.3">
      <c r="A457" s="3"/>
    </row>
    <row r="458" spans="1:1" x14ac:dyDescent="0.3">
      <c r="A458" s="3"/>
    </row>
    <row r="459" spans="1:1" x14ac:dyDescent="0.3">
      <c r="A459" s="3"/>
    </row>
    <row r="460" spans="1:1" x14ac:dyDescent="0.3">
      <c r="A460" s="3"/>
    </row>
    <row r="461" spans="1:1" x14ac:dyDescent="0.3">
      <c r="A461" s="3"/>
    </row>
    <row r="462" spans="1:1" x14ac:dyDescent="0.3">
      <c r="A462" s="3"/>
    </row>
    <row r="463" spans="1:1" x14ac:dyDescent="0.3">
      <c r="A463" s="3"/>
    </row>
    <row r="464" spans="1:1" x14ac:dyDescent="0.3">
      <c r="A464" s="3"/>
    </row>
    <row r="465" spans="1:1" x14ac:dyDescent="0.3">
      <c r="A465" s="3"/>
    </row>
    <row r="466" spans="1:1" x14ac:dyDescent="0.3">
      <c r="A466" s="3"/>
    </row>
    <row r="467" spans="1:1" x14ac:dyDescent="0.3">
      <c r="A467" s="3"/>
    </row>
    <row r="468" spans="1:1" x14ac:dyDescent="0.3">
      <c r="A468" s="3"/>
    </row>
    <row r="469" spans="1:1" x14ac:dyDescent="0.3">
      <c r="A469" s="3"/>
    </row>
    <row r="470" spans="1:1" x14ac:dyDescent="0.3">
      <c r="A470" s="3"/>
    </row>
    <row r="471" spans="1:1" x14ac:dyDescent="0.3">
      <c r="A471" s="3"/>
    </row>
    <row r="472" spans="1:1" x14ac:dyDescent="0.3">
      <c r="A472" s="3"/>
    </row>
    <row r="473" spans="1:1" x14ac:dyDescent="0.3">
      <c r="A473" s="3"/>
    </row>
    <row r="474" spans="1:1" x14ac:dyDescent="0.3">
      <c r="A474" s="3"/>
    </row>
    <row r="475" spans="1:1" x14ac:dyDescent="0.3">
      <c r="A475" s="3"/>
    </row>
    <row r="476" spans="1:1" x14ac:dyDescent="0.3">
      <c r="A476" s="3"/>
    </row>
    <row r="477" spans="1:1" x14ac:dyDescent="0.3">
      <c r="A477" s="3"/>
    </row>
    <row r="478" spans="1:1" x14ac:dyDescent="0.3">
      <c r="A478" s="3"/>
    </row>
    <row r="479" spans="1:1" x14ac:dyDescent="0.3">
      <c r="A479" s="3"/>
    </row>
    <row r="480" spans="1:1" x14ac:dyDescent="0.3">
      <c r="A480" s="3"/>
    </row>
    <row r="481" spans="1:1" x14ac:dyDescent="0.3">
      <c r="A481" s="3"/>
    </row>
    <row r="482" spans="1:1" x14ac:dyDescent="0.3">
      <c r="A482" s="3"/>
    </row>
    <row r="483" spans="1:1" x14ac:dyDescent="0.3">
      <c r="A483" s="3"/>
    </row>
    <row r="484" spans="1:1" x14ac:dyDescent="0.3">
      <c r="A484" s="3"/>
    </row>
    <row r="485" spans="1:1" x14ac:dyDescent="0.3">
      <c r="A485" s="3"/>
    </row>
    <row r="486" spans="1:1" x14ac:dyDescent="0.3">
      <c r="A486" s="3"/>
    </row>
    <row r="487" spans="1:1" x14ac:dyDescent="0.3">
      <c r="A487" s="3"/>
    </row>
    <row r="488" spans="1:1" x14ac:dyDescent="0.3">
      <c r="A488" s="3"/>
    </row>
    <row r="489" spans="1:1" x14ac:dyDescent="0.3">
      <c r="A489" s="3"/>
    </row>
  </sheetData>
  <sheetProtection algorithmName="SHA-512" hashValue="Zm8JiqLapAlGs/Xb+ZNmZvLrnj1FheUy4yU8ywCRlVKjdxzs0nHElkIc17iPeKr98563imKQBKGl8WgQYCEw1g==" saltValue="siPI7g+aBHxV1mRNYqr1Vg==" spinCount="100000" sheet="1" objects="1" scenarios="1"/>
  <mergeCells count="7">
    <mergeCell ref="A11:T11"/>
    <mergeCell ref="B16:T16"/>
    <mergeCell ref="A20:B20"/>
    <mergeCell ref="B12:T12"/>
    <mergeCell ref="B13:T13"/>
    <mergeCell ref="B14:T14"/>
    <mergeCell ref="B15:T15"/>
  </mergeCells>
  <conditionalFormatting sqref="A21:A323">
    <cfRule type="expression" dxfId="10" priority="4">
      <formula>COUNTIF($AY$8:$AY$20,A21)&gt;0</formula>
    </cfRule>
    <cfRule type="expression" dxfId="9" priority="5">
      <formula>WEEKDAY(A21, 2)&gt;5</formula>
    </cfRule>
  </conditionalFormatting>
  <conditionalFormatting sqref="C19:AK20">
    <cfRule type="cellIs" dxfId="8" priority="1" operator="equal">
      <formula>""</formula>
    </cfRule>
  </conditionalFormatting>
  <dataValidations count="1">
    <dataValidation type="list" errorStyle="warning" allowBlank="1" showInputMessage="1" showErrorMessage="1" errorTitle="Scegli tra B e C" error="Inserire la fascia del docente, scegliendo tra B e C" promptTitle="Inserire la fascia del docente" prompt="Inserire la fascia del docente, scegliendo tra B e C" sqref="C20:AK20" xr:uid="{E10413E9-C87B-4C76-881C-027E978ABB02}">
      <formula1>$AX$7:$AX$8</formula1>
    </dataValidation>
  </dataValidations>
  <pageMargins left="1.1811023622047245" right="1.1811023622047245" top="0.74803149606299213" bottom="0.74803149606299213" header="0.31496062992125984" footer="0.31496062992125984"/>
  <pageSetup paperSize="8" scale="56" fitToHeight="0" orientation="portrait" r:id="rId1"/>
  <headerFooter>
    <oddFooter>Pagina &amp;P di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C3C8-907D-44D6-B902-28D9958ABA22}">
  <sheetPr>
    <pageSetUpPr fitToPage="1"/>
  </sheetPr>
  <dimension ref="A1:BN490"/>
  <sheetViews>
    <sheetView view="pageBreakPreview" topLeftCell="A16" zoomScale="85" zoomScaleNormal="100" zoomScaleSheetLayoutView="85" workbookViewId="0">
      <selection activeCell="C18" sqref="C18:AP20"/>
    </sheetView>
  </sheetViews>
  <sheetFormatPr defaultColWidth="10.8984375" defaultRowHeight="13.8" x14ac:dyDescent="0.3"/>
  <cols>
    <col min="1" max="1" width="26.09765625" style="1" bestFit="1" customWidth="1"/>
    <col min="2" max="2" width="5" style="1" customWidth="1"/>
    <col min="3" max="42" width="4.69921875" style="1" customWidth="1"/>
    <col min="43" max="50" width="10.8984375" style="1"/>
    <col min="51" max="52" width="10.8984375" style="38"/>
    <col min="53" max="16384" width="10.8984375" style="1"/>
  </cols>
  <sheetData>
    <row r="1" spans="1:66" x14ac:dyDescent="0.3">
      <c r="BN1" s="1" t="s">
        <v>75</v>
      </c>
    </row>
    <row r="2" spans="1:66" x14ac:dyDescent="0.3">
      <c r="BN2" s="1" t="s">
        <v>73</v>
      </c>
    </row>
    <row r="3" spans="1:66" x14ac:dyDescent="0.3">
      <c r="BN3" s="1" t="s">
        <v>74</v>
      </c>
    </row>
    <row r="7" spans="1:66" x14ac:dyDescent="0.3">
      <c r="AY7" s="38" t="s">
        <v>6</v>
      </c>
    </row>
    <row r="8" spans="1:66" x14ac:dyDescent="0.3">
      <c r="AY8" s="38" t="s">
        <v>7</v>
      </c>
      <c r="AZ8" s="39">
        <v>45999</v>
      </c>
    </row>
    <row r="9" spans="1:66" x14ac:dyDescent="0.3">
      <c r="AZ9" s="39">
        <v>46023</v>
      </c>
    </row>
    <row r="10" spans="1:66" x14ac:dyDescent="0.3">
      <c r="AZ10" s="39">
        <v>46028</v>
      </c>
    </row>
    <row r="11" spans="1:66" ht="18" x14ac:dyDescent="0.35">
      <c r="A11" s="74" t="s">
        <v>31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AZ11" s="39">
        <v>46117</v>
      </c>
    </row>
    <row r="12" spans="1:66" ht="31.5" customHeight="1" x14ac:dyDescent="0.3">
      <c r="A12" s="5" t="s">
        <v>1</v>
      </c>
      <c r="B12" s="75">
        <f>Dati!$B$7</f>
        <v>0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AZ12" s="39">
        <v>46118</v>
      </c>
    </row>
    <row r="13" spans="1:66" ht="31.5" customHeight="1" x14ac:dyDescent="0.3">
      <c r="A13" s="6" t="s">
        <v>2</v>
      </c>
      <c r="B13" s="75">
        <f>Dati!$B$13</f>
        <v>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AZ13" s="39">
        <v>46137</v>
      </c>
    </row>
    <row r="14" spans="1:66" ht="31.5" customHeight="1" x14ac:dyDescent="0.3">
      <c r="A14" s="7" t="s">
        <v>3</v>
      </c>
      <c r="B14" s="75">
        <f>Dati!$B$16</f>
        <v>0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AZ14" s="39">
        <v>46143</v>
      </c>
    </row>
    <row r="15" spans="1:66" ht="31.5" customHeight="1" x14ac:dyDescent="0.3">
      <c r="A15" s="7" t="s">
        <v>4</v>
      </c>
      <c r="B15" s="75">
        <f>Dati!$B$15</f>
        <v>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AZ15" s="39">
        <v>46175</v>
      </c>
    </row>
    <row r="16" spans="1:66" ht="31.5" customHeight="1" x14ac:dyDescent="0.3">
      <c r="A16" s="5" t="s">
        <v>5</v>
      </c>
      <c r="B16" s="75">
        <f>Dati!$B$17</f>
        <v>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AZ16" s="39">
        <v>46249</v>
      </c>
    </row>
    <row r="18" spans="1:52" s="2" customFormat="1" ht="126.9" customHeight="1" x14ac:dyDescent="0.3">
      <c r="A18" s="78" t="s">
        <v>81</v>
      </c>
      <c r="B18" s="79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Y18" s="40"/>
      <c r="AZ18" s="39">
        <v>46381</v>
      </c>
    </row>
    <row r="19" spans="1:52" s="2" customFormat="1" ht="126.9" customHeight="1" x14ac:dyDescent="0.3">
      <c r="A19" s="80"/>
      <c r="B19" s="8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Y19" s="40"/>
      <c r="AZ19" s="39"/>
    </row>
    <row r="20" spans="1:52" s="2" customFormat="1" ht="108.45" customHeight="1" x14ac:dyDescent="0.3">
      <c r="A20" s="82" t="s">
        <v>82</v>
      </c>
      <c r="B20" s="83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Y20" s="40"/>
      <c r="AZ20" s="39"/>
    </row>
    <row r="21" spans="1:52" ht="169.2" x14ac:dyDescent="0.3">
      <c r="A21" s="19" t="s">
        <v>83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39">
        <v>46364</v>
      </c>
    </row>
    <row r="22" spans="1:52" ht="15.6" x14ac:dyDescent="0.3">
      <c r="A22" s="10">
        <v>45901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52" ht="15.6" x14ac:dyDescent="0.3">
      <c r="A23" s="10">
        <v>45902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52" ht="15.6" x14ac:dyDescent="0.3">
      <c r="A24" s="10">
        <v>45903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52" ht="15.6" x14ac:dyDescent="0.3">
      <c r="A25" s="10">
        <v>45904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52" ht="15.6" x14ac:dyDescent="0.3">
      <c r="A26" s="10">
        <v>45905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1:52" ht="15.6" x14ac:dyDescent="0.3">
      <c r="A27" s="10">
        <v>45906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</row>
    <row r="28" spans="1:52" ht="15.6" x14ac:dyDescent="0.3">
      <c r="A28" s="10">
        <v>45907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</row>
    <row r="29" spans="1:52" ht="15.6" x14ac:dyDescent="0.3">
      <c r="A29" s="10">
        <v>45908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</row>
    <row r="30" spans="1:52" ht="15.6" x14ac:dyDescent="0.3">
      <c r="A30" s="10">
        <v>45909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</row>
    <row r="31" spans="1:52" ht="15.6" x14ac:dyDescent="0.3">
      <c r="A31" s="10">
        <v>45910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</row>
    <row r="32" spans="1:52" ht="15.6" x14ac:dyDescent="0.3">
      <c r="A32" s="10">
        <v>45911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2" ht="15.6" x14ac:dyDescent="0.3">
      <c r="A33" s="10">
        <v>45912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</row>
    <row r="34" spans="1:42" ht="15.6" x14ac:dyDescent="0.3">
      <c r="A34" s="10">
        <v>45913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</row>
    <row r="35" spans="1:42" ht="15.6" x14ac:dyDescent="0.3">
      <c r="A35" s="10">
        <v>45914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</row>
    <row r="36" spans="1:42" ht="15.6" x14ac:dyDescent="0.3">
      <c r="A36" s="10">
        <v>45915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</row>
    <row r="37" spans="1:42" ht="15.6" x14ac:dyDescent="0.3">
      <c r="A37" s="10">
        <v>45916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</row>
    <row r="38" spans="1:42" ht="15.6" x14ac:dyDescent="0.3">
      <c r="A38" s="10">
        <v>45917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</row>
    <row r="39" spans="1:42" ht="15.6" x14ac:dyDescent="0.3">
      <c r="A39" s="10">
        <v>45918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</row>
    <row r="40" spans="1:42" ht="15.6" x14ac:dyDescent="0.3">
      <c r="A40" s="10">
        <v>45919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</row>
    <row r="41" spans="1:42" ht="15.6" x14ac:dyDescent="0.3">
      <c r="A41" s="10">
        <v>45920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</row>
    <row r="42" spans="1:42" ht="15.6" x14ac:dyDescent="0.3">
      <c r="A42" s="10">
        <v>45921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</row>
    <row r="43" spans="1:42" ht="15.6" x14ac:dyDescent="0.3">
      <c r="A43" s="10">
        <v>45922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</row>
    <row r="44" spans="1:42" ht="15.6" x14ac:dyDescent="0.3">
      <c r="A44" s="10">
        <v>45923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</row>
    <row r="45" spans="1:42" ht="15.6" x14ac:dyDescent="0.3">
      <c r="A45" s="10">
        <v>45924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</row>
    <row r="46" spans="1:42" ht="15.6" x14ac:dyDescent="0.3">
      <c r="A46" s="10">
        <v>45925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</row>
    <row r="47" spans="1:42" ht="15.6" x14ac:dyDescent="0.3">
      <c r="A47" s="10">
        <v>45926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</row>
    <row r="48" spans="1:42" ht="15.6" x14ac:dyDescent="0.3">
      <c r="A48" s="10">
        <v>45927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</row>
    <row r="49" spans="1:42" ht="15.6" x14ac:dyDescent="0.3">
      <c r="A49" s="10">
        <v>45928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</row>
    <row r="50" spans="1:42" ht="15.6" x14ac:dyDescent="0.3">
      <c r="A50" s="10">
        <v>45929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</row>
    <row r="51" spans="1:42" ht="15.6" x14ac:dyDescent="0.3">
      <c r="A51" s="10">
        <v>45930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</row>
    <row r="52" spans="1:42" ht="15.6" x14ac:dyDescent="0.3">
      <c r="A52" s="10">
        <v>45931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</row>
    <row r="53" spans="1:42" ht="15.6" x14ac:dyDescent="0.3">
      <c r="A53" s="10">
        <v>45932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</row>
    <row r="54" spans="1:42" ht="15.6" x14ac:dyDescent="0.3">
      <c r="A54" s="10">
        <v>45933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</row>
    <row r="55" spans="1:42" ht="15.6" x14ac:dyDescent="0.3">
      <c r="A55" s="10">
        <v>45934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</row>
    <row r="56" spans="1:42" ht="15.6" x14ac:dyDescent="0.3">
      <c r="A56" s="10">
        <v>45935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</row>
    <row r="57" spans="1:42" ht="15.6" x14ac:dyDescent="0.3">
      <c r="A57" s="10">
        <v>45936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</row>
    <row r="58" spans="1:42" ht="15.6" x14ac:dyDescent="0.3">
      <c r="A58" s="10">
        <v>45937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</row>
    <row r="59" spans="1:42" ht="15.6" x14ac:dyDescent="0.3">
      <c r="A59" s="10">
        <v>45938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</row>
    <row r="60" spans="1:42" ht="15.6" x14ac:dyDescent="0.3">
      <c r="A60" s="10">
        <v>45939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</row>
    <row r="61" spans="1:42" ht="15.6" x14ac:dyDescent="0.3">
      <c r="A61" s="10">
        <v>45940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</row>
    <row r="62" spans="1:42" ht="15.6" x14ac:dyDescent="0.3">
      <c r="A62" s="10">
        <v>45941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</row>
    <row r="63" spans="1:42" ht="15.6" x14ac:dyDescent="0.3">
      <c r="A63" s="10">
        <v>45942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</row>
    <row r="64" spans="1:42" ht="15.6" x14ac:dyDescent="0.3">
      <c r="A64" s="10">
        <v>45943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</row>
    <row r="65" spans="1:42" ht="15.6" x14ac:dyDescent="0.3">
      <c r="A65" s="10">
        <v>45944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</row>
    <row r="66" spans="1:42" ht="15.6" x14ac:dyDescent="0.3">
      <c r="A66" s="10">
        <v>45945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</row>
    <row r="67" spans="1:42" ht="15.6" x14ac:dyDescent="0.3">
      <c r="A67" s="10">
        <v>45946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</row>
    <row r="68" spans="1:42" ht="15.6" x14ac:dyDescent="0.3">
      <c r="A68" s="10">
        <v>45947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</row>
    <row r="69" spans="1:42" ht="15.6" x14ac:dyDescent="0.3">
      <c r="A69" s="10">
        <v>45948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</row>
    <row r="70" spans="1:42" ht="15.6" x14ac:dyDescent="0.3">
      <c r="A70" s="10">
        <v>45949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</row>
    <row r="71" spans="1:42" ht="15.6" x14ac:dyDescent="0.3">
      <c r="A71" s="10">
        <v>45950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</row>
    <row r="72" spans="1:42" ht="15.6" x14ac:dyDescent="0.3">
      <c r="A72" s="10">
        <v>45951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</row>
    <row r="73" spans="1:42" ht="15.6" x14ac:dyDescent="0.3">
      <c r="A73" s="10">
        <v>45952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</row>
    <row r="74" spans="1:42" ht="15.6" x14ac:dyDescent="0.3">
      <c r="A74" s="10">
        <v>45953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</row>
    <row r="75" spans="1:42" ht="15.6" x14ac:dyDescent="0.3">
      <c r="A75" s="10">
        <v>45954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</row>
    <row r="76" spans="1:42" ht="15.6" x14ac:dyDescent="0.3">
      <c r="A76" s="10">
        <v>45955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</row>
    <row r="77" spans="1:42" ht="15.6" x14ac:dyDescent="0.3">
      <c r="A77" s="10">
        <v>45956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</row>
    <row r="78" spans="1:42" ht="15.6" x14ac:dyDescent="0.3">
      <c r="A78" s="10">
        <v>45957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</row>
    <row r="79" spans="1:42" ht="15.6" x14ac:dyDescent="0.3">
      <c r="A79" s="10">
        <v>45958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</row>
    <row r="80" spans="1:42" ht="15.6" x14ac:dyDescent="0.3">
      <c r="A80" s="10">
        <v>45959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</row>
    <row r="81" spans="1:42" ht="15.6" x14ac:dyDescent="0.3">
      <c r="A81" s="10">
        <v>45960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</row>
    <row r="82" spans="1:42" ht="15.6" x14ac:dyDescent="0.3">
      <c r="A82" s="10">
        <v>45961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</row>
    <row r="83" spans="1:42" ht="15.6" x14ac:dyDescent="0.3">
      <c r="A83" s="10">
        <v>45962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</row>
    <row r="84" spans="1:42" ht="15.6" x14ac:dyDescent="0.3">
      <c r="A84" s="10">
        <v>45963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</row>
    <row r="85" spans="1:42" ht="15.6" x14ac:dyDescent="0.3">
      <c r="A85" s="10">
        <v>45964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</row>
    <row r="86" spans="1:42" ht="15.6" x14ac:dyDescent="0.3">
      <c r="A86" s="10">
        <v>45965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</row>
    <row r="87" spans="1:42" ht="15.6" x14ac:dyDescent="0.3">
      <c r="A87" s="10">
        <v>45966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</row>
    <row r="88" spans="1:42" ht="15.6" x14ac:dyDescent="0.3">
      <c r="A88" s="10">
        <v>45967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</row>
    <row r="89" spans="1:42" ht="15.6" x14ac:dyDescent="0.3">
      <c r="A89" s="10">
        <v>45968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</row>
    <row r="90" spans="1:42" ht="15.6" x14ac:dyDescent="0.3">
      <c r="A90" s="10">
        <v>45969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</row>
    <row r="91" spans="1:42" ht="15.6" x14ac:dyDescent="0.3">
      <c r="A91" s="10">
        <v>45970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</row>
    <row r="92" spans="1:42" ht="15.6" x14ac:dyDescent="0.3">
      <c r="A92" s="10">
        <v>45971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</row>
    <row r="93" spans="1:42" ht="15.6" x14ac:dyDescent="0.3">
      <c r="A93" s="10">
        <v>45972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</row>
    <row r="94" spans="1:42" ht="15.6" x14ac:dyDescent="0.3">
      <c r="A94" s="10">
        <v>45973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</row>
    <row r="95" spans="1:42" ht="15.6" x14ac:dyDescent="0.3">
      <c r="A95" s="10">
        <v>45974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</row>
    <row r="96" spans="1:42" ht="15.6" x14ac:dyDescent="0.3">
      <c r="A96" s="10">
        <v>45975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</row>
    <row r="97" spans="1:42" ht="15.6" x14ac:dyDescent="0.3">
      <c r="A97" s="10">
        <v>45976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</row>
    <row r="98" spans="1:42" ht="15.6" x14ac:dyDescent="0.3">
      <c r="A98" s="10">
        <v>45977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</row>
    <row r="99" spans="1:42" ht="15.6" x14ac:dyDescent="0.3">
      <c r="A99" s="10">
        <v>45978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</row>
    <row r="100" spans="1:42" ht="15.6" x14ac:dyDescent="0.3">
      <c r="A100" s="10">
        <v>45979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</row>
    <row r="101" spans="1:42" ht="15.6" x14ac:dyDescent="0.3">
      <c r="A101" s="10">
        <v>45980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</row>
    <row r="102" spans="1:42" ht="15.6" x14ac:dyDescent="0.3">
      <c r="A102" s="10">
        <v>45981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</row>
    <row r="103" spans="1:42" ht="15.6" x14ac:dyDescent="0.3">
      <c r="A103" s="10">
        <v>45982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</row>
    <row r="104" spans="1:42" ht="15.6" x14ac:dyDescent="0.3">
      <c r="A104" s="10">
        <v>45983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</row>
    <row r="105" spans="1:42" ht="15.6" x14ac:dyDescent="0.3">
      <c r="A105" s="10">
        <v>45984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</row>
    <row r="106" spans="1:42" ht="15.6" x14ac:dyDescent="0.3">
      <c r="A106" s="10">
        <v>45985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</row>
    <row r="107" spans="1:42" ht="15.6" x14ac:dyDescent="0.3">
      <c r="A107" s="10">
        <v>45986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</row>
    <row r="108" spans="1:42" ht="15.6" x14ac:dyDescent="0.3">
      <c r="A108" s="10">
        <v>45987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</row>
    <row r="109" spans="1:42" ht="15.6" x14ac:dyDescent="0.3">
      <c r="A109" s="10">
        <v>45988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</row>
    <row r="110" spans="1:42" ht="15.6" x14ac:dyDescent="0.3">
      <c r="A110" s="10">
        <v>45989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</row>
    <row r="111" spans="1:42" ht="15.6" x14ac:dyDescent="0.3">
      <c r="A111" s="10">
        <v>45990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</row>
    <row r="112" spans="1:42" ht="15.6" x14ac:dyDescent="0.3">
      <c r="A112" s="10">
        <v>45991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</row>
    <row r="113" spans="1:42" ht="15.6" x14ac:dyDescent="0.3">
      <c r="A113" s="10">
        <v>45992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</row>
    <row r="114" spans="1:42" ht="15.6" x14ac:dyDescent="0.3">
      <c r="A114" s="10">
        <v>45993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</row>
    <row r="115" spans="1:42" ht="15.6" x14ac:dyDescent="0.3">
      <c r="A115" s="10">
        <v>45994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</row>
    <row r="116" spans="1:42" ht="15.6" x14ac:dyDescent="0.3">
      <c r="A116" s="10">
        <v>45995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</row>
    <row r="117" spans="1:42" ht="15.6" x14ac:dyDescent="0.3">
      <c r="A117" s="10">
        <v>45996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</row>
    <row r="118" spans="1:42" ht="15.6" x14ac:dyDescent="0.3">
      <c r="A118" s="10">
        <v>45997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</row>
    <row r="119" spans="1:42" ht="15.6" x14ac:dyDescent="0.3">
      <c r="A119" s="10">
        <v>45998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</row>
    <row r="120" spans="1:42" ht="15.6" x14ac:dyDescent="0.3">
      <c r="A120" s="10">
        <v>45999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</row>
    <row r="121" spans="1:42" ht="15.6" x14ac:dyDescent="0.3">
      <c r="A121" s="10">
        <v>46000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</row>
    <row r="122" spans="1:42" ht="15.6" x14ac:dyDescent="0.3">
      <c r="A122" s="10">
        <v>46001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</row>
    <row r="123" spans="1:42" ht="15.6" x14ac:dyDescent="0.3">
      <c r="A123" s="10">
        <v>46002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</row>
    <row r="124" spans="1:42" ht="15.6" x14ac:dyDescent="0.3">
      <c r="A124" s="10">
        <v>46003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</row>
    <row r="125" spans="1:42" ht="15.6" x14ac:dyDescent="0.3">
      <c r="A125" s="10">
        <v>46004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</row>
    <row r="126" spans="1:42" ht="15.6" x14ac:dyDescent="0.3">
      <c r="A126" s="10">
        <v>46005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</row>
    <row r="127" spans="1:42" ht="15.6" x14ac:dyDescent="0.3">
      <c r="A127" s="10">
        <v>46006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</row>
    <row r="128" spans="1:42" ht="15.6" x14ac:dyDescent="0.3">
      <c r="A128" s="10">
        <v>46007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</row>
    <row r="129" spans="1:42" ht="15.6" x14ac:dyDescent="0.3">
      <c r="A129" s="10">
        <v>46008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</row>
    <row r="130" spans="1:42" ht="15.6" x14ac:dyDescent="0.3">
      <c r="A130" s="10">
        <v>46009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</row>
    <row r="131" spans="1:42" ht="15.6" x14ac:dyDescent="0.3">
      <c r="A131" s="10">
        <v>46010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</row>
    <row r="132" spans="1:42" ht="15.6" x14ac:dyDescent="0.3">
      <c r="A132" s="10">
        <v>46011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</row>
    <row r="133" spans="1:42" ht="15.6" x14ac:dyDescent="0.3">
      <c r="A133" s="10">
        <v>46012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</row>
    <row r="134" spans="1:42" ht="15.6" x14ac:dyDescent="0.3">
      <c r="A134" s="10">
        <v>46013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</row>
    <row r="135" spans="1:42" ht="15.6" x14ac:dyDescent="0.3">
      <c r="A135" s="10">
        <v>46014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</row>
    <row r="136" spans="1:42" ht="15.6" x14ac:dyDescent="0.3">
      <c r="A136" s="10">
        <v>46015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</row>
    <row r="137" spans="1:42" ht="15.6" x14ac:dyDescent="0.3">
      <c r="A137" s="10">
        <v>46016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</row>
    <row r="138" spans="1:42" ht="15.6" x14ac:dyDescent="0.3">
      <c r="A138" s="10">
        <v>46017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</row>
    <row r="139" spans="1:42" ht="15.6" x14ac:dyDescent="0.3">
      <c r="A139" s="10">
        <v>46018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</row>
    <row r="140" spans="1:42" ht="15.6" x14ac:dyDescent="0.3">
      <c r="A140" s="10">
        <v>46019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</row>
    <row r="141" spans="1:42" ht="15.6" x14ac:dyDescent="0.3">
      <c r="A141" s="10">
        <v>46020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</row>
    <row r="142" spans="1:42" ht="15.6" x14ac:dyDescent="0.3">
      <c r="A142" s="10">
        <v>46021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</row>
    <row r="143" spans="1:42" ht="15.6" x14ac:dyDescent="0.3">
      <c r="A143" s="10">
        <v>46022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</row>
    <row r="144" spans="1:42" ht="15.6" x14ac:dyDescent="0.3">
      <c r="A144" s="10">
        <v>46023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</row>
    <row r="145" spans="1:42" ht="15.6" x14ac:dyDescent="0.3">
      <c r="A145" s="10">
        <v>46024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</row>
    <row r="146" spans="1:42" ht="15.6" x14ac:dyDescent="0.3">
      <c r="A146" s="10">
        <v>46025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</row>
    <row r="147" spans="1:42" ht="15.6" x14ac:dyDescent="0.3">
      <c r="A147" s="10">
        <v>46026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</row>
    <row r="148" spans="1:42" ht="15.6" x14ac:dyDescent="0.3">
      <c r="A148" s="10">
        <v>46027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</row>
    <row r="149" spans="1:42" ht="15.6" x14ac:dyDescent="0.3">
      <c r="A149" s="10">
        <v>46028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</row>
    <row r="150" spans="1:42" ht="15.6" x14ac:dyDescent="0.3">
      <c r="A150" s="10">
        <v>46029</v>
      </c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</row>
    <row r="151" spans="1:42" ht="15.6" x14ac:dyDescent="0.3">
      <c r="A151" s="10">
        <v>46030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</row>
    <row r="152" spans="1:42" ht="15.6" x14ac:dyDescent="0.3">
      <c r="A152" s="10">
        <v>46031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</row>
    <row r="153" spans="1:42" ht="15.6" x14ac:dyDescent="0.3">
      <c r="A153" s="10">
        <v>46032</v>
      </c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</row>
    <row r="154" spans="1:42" ht="15.6" x14ac:dyDescent="0.3">
      <c r="A154" s="10">
        <v>46033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</row>
    <row r="155" spans="1:42" ht="15.6" x14ac:dyDescent="0.3">
      <c r="A155" s="10">
        <v>46034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</row>
    <row r="156" spans="1:42" ht="15.6" x14ac:dyDescent="0.3">
      <c r="A156" s="10">
        <v>46035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</row>
    <row r="157" spans="1:42" ht="15.6" x14ac:dyDescent="0.3">
      <c r="A157" s="10">
        <v>46036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</row>
    <row r="158" spans="1:42" ht="15.6" x14ac:dyDescent="0.3">
      <c r="A158" s="10">
        <v>46037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</row>
    <row r="159" spans="1:42" ht="15.6" x14ac:dyDescent="0.3">
      <c r="A159" s="10">
        <v>46038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</row>
    <row r="160" spans="1:42" ht="15.6" x14ac:dyDescent="0.3">
      <c r="A160" s="10">
        <v>46039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</row>
    <row r="161" spans="1:42" ht="15.6" x14ac:dyDescent="0.3">
      <c r="A161" s="10">
        <v>46040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</row>
    <row r="162" spans="1:42" ht="15.6" x14ac:dyDescent="0.3">
      <c r="A162" s="10">
        <v>46041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</row>
    <row r="163" spans="1:42" ht="15.6" x14ac:dyDescent="0.3">
      <c r="A163" s="10">
        <v>46042</v>
      </c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</row>
    <row r="164" spans="1:42" ht="15.6" x14ac:dyDescent="0.3">
      <c r="A164" s="10">
        <v>46043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</row>
    <row r="165" spans="1:42" ht="15.6" x14ac:dyDescent="0.3">
      <c r="A165" s="10">
        <v>46044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</row>
    <row r="166" spans="1:42" ht="15.6" x14ac:dyDescent="0.3">
      <c r="A166" s="10">
        <v>46045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</row>
    <row r="167" spans="1:42" ht="15.6" x14ac:dyDescent="0.3">
      <c r="A167" s="10">
        <v>46046</v>
      </c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</row>
    <row r="168" spans="1:42" ht="15.6" x14ac:dyDescent="0.3">
      <c r="A168" s="10">
        <v>46047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</row>
    <row r="169" spans="1:42" ht="15.6" x14ac:dyDescent="0.3">
      <c r="A169" s="10">
        <v>46048</v>
      </c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</row>
    <row r="170" spans="1:42" ht="15.6" x14ac:dyDescent="0.3">
      <c r="A170" s="10">
        <v>46049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</row>
    <row r="171" spans="1:42" ht="15.6" x14ac:dyDescent="0.3">
      <c r="A171" s="10">
        <v>46050</v>
      </c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</row>
    <row r="172" spans="1:42" ht="15.6" x14ac:dyDescent="0.3">
      <c r="A172" s="10">
        <v>46051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</row>
    <row r="173" spans="1:42" ht="15.6" x14ac:dyDescent="0.3">
      <c r="A173" s="10">
        <v>46052</v>
      </c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</row>
    <row r="174" spans="1:42" ht="15.6" x14ac:dyDescent="0.3">
      <c r="A174" s="10">
        <v>46053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</row>
    <row r="175" spans="1:42" ht="15.6" x14ac:dyDescent="0.3">
      <c r="A175" s="10">
        <v>46054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</row>
    <row r="176" spans="1:42" ht="15.6" x14ac:dyDescent="0.3">
      <c r="A176" s="10">
        <v>46055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</row>
    <row r="177" spans="1:42" ht="15.6" x14ac:dyDescent="0.3">
      <c r="A177" s="10">
        <v>46056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</row>
    <row r="178" spans="1:42" ht="15.6" x14ac:dyDescent="0.3">
      <c r="A178" s="10">
        <v>46057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</row>
    <row r="179" spans="1:42" ht="15.6" x14ac:dyDescent="0.3">
      <c r="A179" s="10">
        <v>46058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</row>
    <row r="180" spans="1:42" ht="15.6" x14ac:dyDescent="0.3">
      <c r="A180" s="10">
        <v>46059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</row>
    <row r="181" spans="1:42" ht="15.6" x14ac:dyDescent="0.3">
      <c r="A181" s="10">
        <v>46060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</row>
    <row r="182" spans="1:42" ht="15.6" x14ac:dyDescent="0.3">
      <c r="A182" s="10">
        <v>46061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</row>
    <row r="183" spans="1:42" ht="15.6" x14ac:dyDescent="0.3">
      <c r="A183" s="10">
        <v>46062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</row>
    <row r="184" spans="1:42" ht="15.6" x14ac:dyDescent="0.3">
      <c r="A184" s="10">
        <v>46063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</row>
    <row r="185" spans="1:42" ht="15.6" x14ac:dyDescent="0.3">
      <c r="A185" s="10">
        <v>46064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</row>
    <row r="186" spans="1:42" ht="15.6" x14ac:dyDescent="0.3">
      <c r="A186" s="10">
        <v>46065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</row>
    <row r="187" spans="1:42" ht="15.6" x14ac:dyDescent="0.3">
      <c r="A187" s="10">
        <v>46066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</row>
    <row r="188" spans="1:42" ht="15.6" x14ac:dyDescent="0.3">
      <c r="A188" s="10">
        <v>46067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</row>
    <row r="189" spans="1:42" ht="15.6" x14ac:dyDescent="0.3">
      <c r="A189" s="10">
        <v>46068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</row>
    <row r="190" spans="1:42" ht="15.6" x14ac:dyDescent="0.3">
      <c r="A190" s="10">
        <v>46069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</row>
    <row r="191" spans="1:42" ht="15.6" x14ac:dyDescent="0.3">
      <c r="A191" s="10">
        <v>46070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</row>
    <row r="192" spans="1:42" ht="15.6" x14ac:dyDescent="0.3">
      <c r="A192" s="10">
        <v>46071</v>
      </c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</row>
    <row r="193" spans="1:42" ht="15.6" x14ac:dyDescent="0.3">
      <c r="A193" s="10">
        <v>46072</v>
      </c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</row>
    <row r="194" spans="1:42" ht="15.6" x14ac:dyDescent="0.3">
      <c r="A194" s="10">
        <v>46073</v>
      </c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</row>
    <row r="195" spans="1:42" ht="15.6" x14ac:dyDescent="0.3">
      <c r="A195" s="10">
        <v>46074</v>
      </c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</row>
    <row r="196" spans="1:42" ht="15.6" x14ac:dyDescent="0.3">
      <c r="A196" s="10">
        <v>46075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</row>
    <row r="197" spans="1:42" ht="15.6" x14ac:dyDescent="0.3">
      <c r="A197" s="10">
        <v>46076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</row>
    <row r="198" spans="1:42" ht="15.6" x14ac:dyDescent="0.3">
      <c r="A198" s="10">
        <v>46077</v>
      </c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</row>
    <row r="199" spans="1:42" ht="15.6" x14ac:dyDescent="0.3">
      <c r="A199" s="10">
        <v>46078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</row>
    <row r="200" spans="1:42" ht="15.6" x14ac:dyDescent="0.3">
      <c r="A200" s="10">
        <v>46079</v>
      </c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</row>
    <row r="201" spans="1:42" ht="15.6" x14ac:dyDescent="0.3">
      <c r="A201" s="10">
        <v>46080</v>
      </c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</row>
    <row r="202" spans="1:42" ht="15.6" x14ac:dyDescent="0.3">
      <c r="A202" s="10">
        <v>46081</v>
      </c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</row>
    <row r="203" spans="1:42" ht="15.6" x14ac:dyDescent="0.3">
      <c r="A203" s="10">
        <v>46082</v>
      </c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</row>
    <row r="204" spans="1:42" ht="15.6" x14ac:dyDescent="0.3">
      <c r="A204" s="10">
        <v>46083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</row>
    <row r="205" spans="1:42" ht="15.6" x14ac:dyDescent="0.3">
      <c r="A205" s="10">
        <v>46084</v>
      </c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</row>
    <row r="206" spans="1:42" ht="15.6" x14ac:dyDescent="0.3">
      <c r="A206" s="10">
        <v>46085</v>
      </c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</row>
    <row r="207" spans="1:42" ht="15.6" x14ac:dyDescent="0.3">
      <c r="A207" s="10">
        <v>46086</v>
      </c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</row>
    <row r="208" spans="1:42" ht="15.6" x14ac:dyDescent="0.3">
      <c r="A208" s="10">
        <v>46087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</row>
    <row r="209" spans="1:42" ht="15.6" x14ac:dyDescent="0.3">
      <c r="A209" s="10">
        <v>46088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</row>
    <row r="210" spans="1:42" ht="15.6" x14ac:dyDescent="0.3">
      <c r="A210" s="10">
        <v>46089</v>
      </c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</row>
    <row r="211" spans="1:42" ht="15.6" x14ac:dyDescent="0.3">
      <c r="A211" s="10">
        <v>46090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</row>
    <row r="212" spans="1:42" ht="15.6" x14ac:dyDescent="0.3">
      <c r="A212" s="10">
        <v>46091</v>
      </c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</row>
    <row r="213" spans="1:42" ht="15.6" x14ac:dyDescent="0.3">
      <c r="A213" s="10">
        <v>46092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</row>
    <row r="214" spans="1:42" ht="15.6" x14ac:dyDescent="0.3">
      <c r="A214" s="10">
        <v>46093</v>
      </c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</row>
    <row r="215" spans="1:42" ht="15.6" x14ac:dyDescent="0.3">
      <c r="A215" s="10">
        <v>46094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</row>
    <row r="216" spans="1:42" ht="15.6" x14ac:dyDescent="0.3">
      <c r="A216" s="10">
        <v>46095</v>
      </c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</row>
    <row r="217" spans="1:42" ht="15.6" x14ac:dyDescent="0.3">
      <c r="A217" s="10">
        <v>46096</v>
      </c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</row>
    <row r="218" spans="1:42" ht="15.6" x14ac:dyDescent="0.3">
      <c r="A218" s="10">
        <v>46097</v>
      </c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</row>
    <row r="219" spans="1:42" ht="15.6" x14ac:dyDescent="0.3">
      <c r="A219" s="10">
        <v>46098</v>
      </c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</row>
    <row r="220" spans="1:42" ht="15.6" x14ac:dyDescent="0.3">
      <c r="A220" s="10">
        <v>46099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</row>
    <row r="221" spans="1:42" ht="15.6" x14ac:dyDescent="0.3">
      <c r="A221" s="10">
        <v>46100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</row>
    <row r="222" spans="1:42" ht="15.6" x14ac:dyDescent="0.3">
      <c r="A222" s="10">
        <v>46101</v>
      </c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</row>
    <row r="223" spans="1:42" ht="15.6" x14ac:dyDescent="0.3">
      <c r="A223" s="10">
        <v>46102</v>
      </c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</row>
    <row r="224" spans="1:42" ht="15.6" x14ac:dyDescent="0.3">
      <c r="A224" s="10">
        <v>46103</v>
      </c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</row>
    <row r="225" spans="1:42" ht="15.6" x14ac:dyDescent="0.3">
      <c r="A225" s="10">
        <v>46104</v>
      </c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</row>
    <row r="226" spans="1:42" ht="15.6" x14ac:dyDescent="0.3">
      <c r="A226" s="10">
        <v>46105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</row>
    <row r="227" spans="1:42" ht="15.6" x14ac:dyDescent="0.3">
      <c r="A227" s="10">
        <v>46106</v>
      </c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</row>
    <row r="228" spans="1:42" ht="15.6" x14ac:dyDescent="0.3">
      <c r="A228" s="10">
        <v>46107</v>
      </c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</row>
    <row r="229" spans="1:42" ht="15.6" x14ac:dyDescent="0.3">
      <c r="A229" s="10">
        <v>46108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</row>
    <row r="230" spans="1:42" ht="15.6" x14ac:dyDescent="0.3">
      <c r="A230" s="10">
        <v>46109</v>
      </c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</row>
    <row r="231" spans="1:42" ht="15.6" x14ac:dyDescent="0.3">
      <c r="A231" s="10">
        <v>46110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</row>
    <row r="232" spans="1:42" ht="15.6" x14ac:dyDescent="0.3">
      <c r="A232" s="10">
        <v>46111</v>
      </c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</row>
    <row r="233" spans="1:42" ht="15.6" x14ac:dyDescent="0.3">
      <c r="A233" s="10">
        <v>46112</v>
      </c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</row>
    <row r="234" spans="1:42" ht="15.6" x14ac:dyDescent="0.3">
      <c r="A234" s="10">
        <v>46113</v>
      </c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</row>
    <row r="235" spans="1:42" ht="15.6" x14ac:dyDescent="0.3">
      <c r="A235" s="10">
        <v>46114</v>
      </c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</row>
    <row r="236" spans="1:42" ht="15.6" x14ac:dyDescent="0.3">
      <c r="A236" s="10">
        <v>46115</v>
      </c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</row>
    <row r="237" spans="1:42" ht="15.6" x14ac:dyDescent="0.3">
      <c r="A237" s="10">
        <v>46116</v>
      </c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</row>
    <row r="238" spans="1:42" ht="15.6" x14ac:dyDescent="0.3">
      <c r="A238" s="10">
        <v>46117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</row>
    <row r="239" spans="1:42" ht="15.6" x14ac:dyDescent="0.3">
      <c r="A239" s="10">
        <v>46118</v>
      </c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</row>
    <row r="240" spans="1:42" ht="15.6" x14ac:dyDescent="0.3">
      <c r="A240" s="10">
        <v>46119</v>
      </c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</row>
    <row r="241" spans="1:42" ht="15.6" x14ac:dyDescent="0.3">
      <c r="A241" s="10">
        <v>46120</v>
      </c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</row>
    <row r="242" spans="1:42" ht="15.6" x14ac:dyDescent="0.3">
      <c r="A242" s="10">
        <v>46121</v>
      </c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</row>
    <row r="243" spans="1:42" ht="15.6" x14ac:dyDescent="0.3">
      <c r="A243" s="10">
        <v>46122</v>
      </c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</row>
    <row r="244" spans="1:42" ht="15.6" x14ac:dyDescent="0.3">
      <c r="A244" s="10">
        <v>46123</v>
      </c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</row>
    <row r="245" spans="1:42" ht="15.6" x14ac:dyDescent="0.3">
      <c r="A245" s="10">
        <v>46124</v>
      </c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</row>
    <row r="246" spans="1:42" ht="15.6" x14ac:dyDescent="0.3">
      <c r="A246" s="10">
        <v>46125</v>
      </c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</row>
    <row r="247" spans="1:42" ht="15.6" x14ac:dyDescent="0.3">
      <c r="A247" s="10">
        <v>46126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</row>
    <row r="248" spans="1:42" ht="15.6" x14ac:dyDescent="0.3">
      <c r="A248" s="10">
        <v>46127</v>
      </c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</row>
    <row r="249" spans="1:42" ht="15.6" x14ac:dyDescent="0.3">
      <c r="A249" s="10">
        <v>46128</v>
      </c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</row>
    <row r="250" spans="1:42" ht="15.6" x14ac:dyDescent="0.3">
      <c r="A250" s="10">
        <v>46129</v>
      </c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</row>
    <row r="251" spans="1:42" ht="15.6" x14ac:dyDescent="0.3">
      <c r="A251" s="10">
        <v>46130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</row>
    <row r="252" spans="1:42" ht="15.6" x14ac:dyDescent="0.3">
      <c r="A252" s="10">
        <v>46131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</row>
    <row r="253" spans="1:42" ht="15.6" x14ac:dyDescent="0.3">
      <c r="A253" s="10">
        <v>46132</v>
      </c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</row>
    <row r="254" spans="1:42" ht="15.6" x14ac:dyDescent="0.3">
      <c r="A254" s="10">
        <v>46133</v>
      </c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</row>
    <row r="255" spans="1:42" ht="15.6" x14ac:dyDescent="0.3">
      <c r="A255" s="10">
        <v>46134</v>
      </c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</row>
    <row r="256" spans="1:42" ht="15.6" x14ac:dyDescent="0.3">
      <c r="A256" s="10">
        <v>46135</v>
      </c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</row>
    <row r="257" spans="1:42" ht="15.6" x14ac:dyDescent="0.3">
      <c r="A257" s="10">
        <v>46136</v>
      </c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</row>
    <row r="258" spans="1:42" ht="15.6" x14ac:dyDescent="0.3">
      <c r="A258" s="10">
        <v>46137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</row>
    <row r="259" spans="1:42" ht="15.6" x14ac:dyDescent="0.3">
      <c r="A259" s="10">
        <v>46138</v>
      </c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</row>
    <row r="260" spans="1:42" ht="15.6" x14ac:dyDescent="0.3">
      <c r="A260" s="10">
        <v>46139</v>
      </c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</row>
    <row r="261" spans="1:42" ht="15.6" x14ac:dyDescent="0.3">
      <c r="A261" s="10">
        <v>46140</v>
      </c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</row>
    <row r="262" spans="1:42" ht="15.6" x14ac:dyDescent="0.3">
      <c r="A262" s="10">
        <v>46141</v>
      </c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</row>
    <row r="263" spans="1:42" ht="15.6" x14ac:dyDescent="0.3">
      <c r="A263" s="10">
        <v>46142</v>
      </c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</row>
    <row r="264" spans="1:42" ht="15.6" x14ac:dyDescent="0.3">
      <c r="A264" s="10">
        <v>46143</v>
      </c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</row>
    <row r="265" spans="1:42" ht="15.6" x14ac:dyDescent="0.3">
      <c r="A265" s="10">
        <v>46144</v>
      </c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</row>
    <row r="266" spans="1:42" ht="15.6" x14ac:dyDescent="0.3">
      <c r="A266" s="10">
        <v>46145</v>
      </c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</row>
    <row r="267" spans="1:42" ht="15.6" x14ac:dyDescent="0.3">
      <c r="A267" s="10">
        <v>46146</v>
      </c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</row>
    <row r="268" spans="1:42" ht="15.6" x14ac:dyDescent="0.3">
      <c r="A268" s="10">
        <v>46147</v>
      </c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</row>
    <row r="269" spans="1:42" ht="15.6" x14ac:dyDescent="0.3">
      <c r="A269" s="10">
        <v>46148</v>
      </c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</row>
    <row r="270" spans="1:42" ht="15.6" x14ac:dyDescent="0.3">
      <c r="A270" s="10">
        <v>46149</v>
      </c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</row>
    <row r="271" spans="1:42" ht="15.6" x14ac:dyDescent="0.3">
      <c r="A271" s="10">
        <v>46150</v>
      </c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</row>
    <row r="272" spans="1:42" ht="15.6" x14ac:dyDescent="0.3">
      <c r="A272" s="10">
        <v>46151</v>
      </c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</row>
    <row r="273" spans="1:42" ht="15.6" x14ac:dyDescent="0.3">
      <c r="A273" s="10">
        <v>46152</v>
      </c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</row>
    <row r="274" spans="1:42" ht="15.6" x14ac:dyDescent="0.3">
      <c r="A274" s="10">
        <v>46153</v>
      </c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</row>
    <row r="275" spans="1:42" ht="15.6" x14ac:dyDescent="0.3">
      <c r="A275" s="10">
        <v>46154</v>
      </c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</row>
    <row r="276" spans="1:42" ht="15.6" x14ac:dyDescent="0.3">
      <c r="A276" s="10">
        <v>46155</v>
      </c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</row>
    <row r="277" spans="1:42" ht="15.6" x14ac:dyDescent="0.3">
      <c r="A277" s="10">
        <v>46156</v>
      </c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</row>
    <row r="278" spans="1:42" ht="15.6" x14ac:dyDescent="0.3">
      <c r="A278" s="10">
        <v>46157</v>
      </c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</row>
    <row r="279" spans="1:42" ht="15.6" x14ac:dyDescent="0.3">
      <c r="A279" s="10">
        <v>46158</v>
      </c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</row>
    <row r="280" spans="1:42" ht="15.6" x14ac:dyDescent="0.3">
      <c r="A280" s="10">
        <v>46159</v>
      </c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</row>
    <row r="281" spans="1:42" ht="15.6" x14ac:dyDescent="0.3">
      <c r="A281" s="10">
        <v>46160</v>
      </c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</row>
    <row r="282" spans="1:42" ht="15.6" x14ac:dyDescent="0.3">
      <c r="A282" s="10">
        <v>46161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</row>
    <row r="283" spans="1:42" ht="15.6" x14ac:dyDescent="0.3">
      <c r="A283" s="10">
        <v>46162</v>
      </c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</row>
    <row r="284" spans="1:42" ht="15.6" x14ac:dyDescent="0.3">
      <c r="A284" s="10">
        <v>46163</v>
      </c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</row>
    <row r="285" spans="1:42" ht="15.6" x14ac:dyDescent="0.3">
      <c r="A285" s="10">
        <v>46164</v>
      </c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</row>
    <row r="286" spans="1:42" ht="15.6" x14ac:dyDescent="0.3">
      <c r="A286" s="10">
        <v>46165</v>
      </c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</row>
    <row r="287" spans="1:42" ht="15.6" x14ac:dyDescent="0.3">
      <c r="A287" s="10">
        <v>46166</v>
      </c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</row>
    <row r="288" spans="1:42" ht="15.6" x14ac:dyDescent="0.3">
      <c r="A288" s="10">
        <v>46167</v>
      </c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</row>
    <row r="289" spans="1:42" ht="15.6" x14ac:dyDescent="0.3">
      <c r="A289" s="10">
        <v>46168</v>
      </c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</row>
    <row r="290" spans="1:42" ht="15.6" x14ac:dyDescent="0.3">
      <c r="A290" s="10">
        <v>46169</v>
      </c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</row>
    <row r="291" spans="1:42" ht="15.6" x14ac:dyDescent="0.3">
      <c r="A291" s="10">
        <v>46170</v>
      </c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</row>
    <row r="292" spans="1:42" ht="15.6" x14ac:dyDescent="0.3">
      <c r="A292" s="10">
        <v>46171</v>
      </c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</row>
    <row r="293" spans="1:42" ht="15.6" x14ac:dyDescent="0.3">
      <c r="A293" s="10">
        <v>46172</v>
      </c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</row>
    <row r="294" spans="1:42" ht="15.6" x14ac:dyDescent="0.3">
      <c r="A294" s="10">
        <v>46173</v>
      </c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</row>
    <row r="295" spans="1:42" ht="15.6" x14ac:dyDescent="0.3">
      <c r="A295" s="10">
        <v>46174</v>
      </c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</row>
    <row r="296" spans="1:42" ht="15.6" x14ac:dyDescent="0.3">
      <c r="A296" s="10">
        <v>46175</v>
      </c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</row>
    <row r="297" spans="1:42" ht="15.6" x14ac:dyDescent="0.3">
      <c r="A297" s="10">
        <v>46176</v>
      </c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</row>
    <row r="298" spans="1:42" ht="15.6" x14ac:dyDescent="0.3">
      <c r="A298" s="10">
        <v>46177</v>
      </c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</row>
    <row r="299" spans="1:42" ht="15.6" x14ac:dyDescent="0.3">
      <c r="A299" s="10">
        <v>46178</v>
      </c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</row>
    <row r="300" spans="1:42" ht="15.6" x14ac:dyDescent="0.3">
      <c r="A300" s="10">
        <v>46179</v>
      </c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</row>
    <row r="301" spans="1:42" ht="15.6" x14ac:dyDescent="0.3">
      <c r="A301" s="10">
        <v>46180</v>
      </c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</row>
    <row r="302" spans="1:42" ht="15.6" x14ac:dyDescent="0.3">
      <c r="A302" s="10">
        <v>46181</v>
      </c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</row>
    <row r="303" spans="1:42" ht="15.6" x14ac:dyDescent="0.3">
      <c r="A303" s="10">
        <v>46182</v>
      </c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</row>
    <row r="304" spans="1:42" ht="15.6" x14ac:dyDescent="0.3">
      <c r="A304" s="10">
        <v>46183</v>
      </c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</row>
    <row r="305" spans="1:42" ht="15.6" x14ac:dyDescent="0.3">
      <c r="A305" s="10">
        <v>46184</v>
      </c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</row>
    <row r="306" spans="1:42" ht="15.6" x14ac:dyDescent="0.3">
      <c r="A306" s="10">
        <v>46185</v>
      </c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</row>
    <row r="307" spans="1:42" ht="15.6" x14ac:dyDescent="0.3">
      <c r="A307" s="10">
        <v>46186</v>
      </c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</row>
    <row r="308" spans="1:42" ht="15.6" x14ac:dyDescent="0.3">
      <c r="A308" s="10">
        <v>46187</v>
      </c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</row>
    <row r="309" spans="1:42" ht="15.6" x14ac:dyDescent="0.3">
      <c r="A309" s="10">
        <v>46188</v>
      </c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</row>
    <row r="310" spans="1:42" ht="15.6" x14ac:dyDescent="0.3">
      <c r="A310" s="10">
        <v>46189</v>
      </c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</row>
    <row r="311" spans="1:42" ht="15.6" x14ac:dyDescent="0.3">
      <c r="A311" s="10">
        <v>46190</v>
      </c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</row>
    <row r="312" spans="1:42" ht="15.6" x14ac:dyDescent="0.3">
      <c r="A312" s="10">
        <v>46191</v>
      </c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</row>
    <row r="313" spans="1:42" ht="15.6" x14ac:dyDescent="0.3">
      <c r="A313" s="10">
        <v>46192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</row>
    <row r="314" spans="1:42" ht="15.6" x14ac:dyDescent="0.3">
      <c r="A314" s="10">
        <v>46193</v>
      </c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</row>
    <row r="315" spans="1:42" ht="15.6" x14ac:dyDescent="0.3">
      <c r="A315" s="10">
        <v>46194</v>
      </c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</row>
    <row r="316" spans="1:42" ht="15.6" x14ac:dyDescent="0.3">
      <c r="A316" s="10">
        <v>46195</v>
      </c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</row>
    <row r="317" spans="1:42" ht="15.6" x14ac:dyDescent="0.3">
      <c r="A317" s="10">
        <v>46196</v>
      </c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</row>
    <row r="318" spans="1:42" ht="15.6" x14ac:dyDescent="0.3">
      <c r="A318" s="10">
        <v>46197</v>
      </c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</row>
    <row r="319" spans="1:42" ht="15.6" x14ac:dyDescent="0.3">
      <c r="A319" s="10">
        <v>46198</v>
      </c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</row>
    <row r="320" spans="1:42" ht="15.6" x14ac:dyDescent="0.3">
      <c r="A320" s="10">
        <v>46199</v>
      </c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</row>
    <row r="321" spans="1:42" ht="15.6" x14ac:dyDescent="0.3">
      <c r="A321" s="10">
        <v>46200</v>
      </c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</row>
    <row r="322" spans="1:42" ht="15.6" x14ac:dyDescent="0.3">
      <c r="A322" s="10">
        <v>46201</v>
      </c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</row>
    <row r="323" spans="1:42" ht="15.6" x14ac:dyDescent="0.3">
      <c r="A323" s="10">
        <v>46202</v>
      </c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</row>
    <row r="324" spans="1:42" ht="15.6" x14ac:dyDescent="0.3">
      <c r="A324" s="10">
        <v>46203</v>
      </c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</row>
    <row r="325" spans="1:42" x14ac:dyDescent="0.3">
      <c r="A325" s="8" t="s">
        <v>9</v>
      </c>
      <c r="B325" s="16">
        <f>SUM(B22:B324)</f>
        <v>0</v>
      </c>
      <c r="C325" s="16">
        <f t="shared" ref="C325:AC325" si="0">SUM(C22:C324)</f>
        <v>0</v>
      </c>
      <c r="D325" s="16">
        <f t="shared" si="0"/>
        <v>0</v>
      </c>
      <c r="E325" s="16">
        <f t="shared" si="0"/>
        <v>0</v>
      </c>
      <c r="F325" s="16">
        <f t="shared" si="0"/>
        <v>0</v>
      </c>
      <c r="G325" s="16">
        <f t="shared" si="0"/>
        <v>0</v>
      </c>
      <c r="H325" s="16">
        <f t="shared" si="0"/>
        <v>0</v>
      </c>
      <c r="I325" s="16">
        <f t="shared" si="0"/>
        <v>0</v>
      </c>
      <c r="J325" s="16">
        <f t="shared" si="0"/>
        <v>0</v>
      </c>
      <c r="K325" s="16">
        <f t="shared" si="0"/>
        <v>0</v>
      </c>
      <c r="L325" s="16">
        <f t="shared" si="0"/>
        <v>0</v>
      </c>
      <c r="M325" s="16">
        <f t="shared" si="0"/>
        <v>0</v>
      </c>
      <c r="N325" s="16">
        <f t="shared" si="0"/>
        <v>0</v>
      </c>
      <c r="O325" s="16">
        <f t="shared" si="0"/>
        <v>0</v>
      </c>
      <c r="P325" s="16">
        <f t="shared" si="0"/>
        <v>0</v>
      </c>
      <c r="Q325" s="16">
        <f t="shared" si="0"/>
        <v>0</v>
      </c>
      <c r="R325" s="16">
        <f t="shared" si="0"/>
        <v>0</v>
      </c>
      <c r="S325" s="16">
        <f t="shared" si="0"/>
        <v>0</v>
      </c>
      <c r="T325" s="16">
        <f t="shared" si="0"/>
        <v>0</v>
      </c>
      <c r="U325" s="16">
        <f t="shared" si="0"/>
        <v>0</v>
      </c>
      <c r="V325" s="16">
        <f t="shared" si="0"/>
        <v>0</v>
      </c>
      <c r="W325" s="16">
        <f t="shared" si="0"/>
        <v>0</v>
      </c>
      <c r="X325" s="16">
        <f t="shared" si="0"/>
        <v>0</v>
      </c>
      <c r="Y325" s="16">
        <f t="shared" si="0"/>
        <v>0</v>
      </c>
      <c r="Z325" s="16">
        <f t="shared" si="0"/>
        <v>0</v>
      </c>
      <c r="AA325" s="16">
        <f t="shared" si="0"/>
        <v>0</v>
      </c>
      <c r="AB325" s="16">
        <f t="shared" si="0"/>
        <v>0</v>
      </c>
      <c r="AC325" s="16">
        <f t="shared" si="0"/>
        <v>0</v>
      </c>
      <c r="AD325" s="16">
        <f t="shared" ref="AD325" si="1">SUM(AD22:AD324)</f>
        <v>0</v>
      </c>
      <c r="AE325" s="16">
        <f t="shared" ref="AE325" si="2">SUM(AE22:AE324)</f>
        <v>0</v>
      </c>
      <c r="AF325" s="16"/>
      <c r="AG325" s="16"/>
      <c r="AH325" s="16"/>
      <c r="AI325" s="16"/>
      <c r="AJ325" s="16"/>
      <c r="AK325" s="16">
        <f t="shared" ref="AK325:AP325" si="3">SUM(AK22:AK324)</f>
        <v>0</v>
      </c>
      <c r="AL325" s="16">
        <f t="shared" si="3"/>
        <v>0</v>
      </c>
      <c r="AM325" s="16">
        <f t="shared" si="3"/>
        <v>0</v>
      </c>
      <c r="AN325" s="16">
        <f t="shared" si="3"/>
        <v>0</v>
      </c>
      <c r="AO325" s="16">
        <f t="shared" si="3"/>
        <v>0</v>
      </c>
      <c r="AP325" s="16">
        <f t="shared" si="3"/>
        <v>0</v>
      </c>
    </row>
    <row r="326" spans="1:42" x14ac:dyDescent="0.3">
      <c r="A326" s="3"/>
    </row>
    <row r="327" spans="1:42" x14ac:dyDescent="0.3">
      <c r="A327" s="3"/>
    </row>
    <row r="328" spans="1:42" x14ac:dyDescent="0.3">
      <c r="A328" s="3"/>
    </row>
    <row r="329" spans="1:42" x14ac:dyDescent="0.3">
      <c r="A329" s="3"/>
    </row>
    <row r="330" spans="1:42" x14ac:dyDescent="0.3">
      <c r="A330" s="3"/>
    </row>
    <row r="331" spans="1:42" x14ac:dyDescent="0.3">
      <c r="A331" s="3"/>
    </row>
    <row r="332" spans="1:42" x14ac:dyDescent="0.3">
      <c r="A332" s="3"/>
    </row>
    <row r="333" spans="1:42" x14ac:dyDescent="0.3">
      <c r="A333" s="3"/>
    </row>
    <row r="334" spans="1:42" x14ac:dyDescent="0.3">
      <c r="A334" s="3"/>
    </row>
    <row r="335" spans="1:42" x14ac:dyDescent="0.3">
      <c r="A335" s="3"/>
    </row>
    <row r="336" spans="1:42" x14ac:dyDescent="0.3">
      <c r="A336" s="3"/>
    </row>
    <row r="337" spans="1:1" x14ac:dyDescent="0.3">
      <c r="A337" s="3"/>
    </row>
    <row r="338" spans="1:1" x14ac:dyDescent="0.3">
      <c r="A338" s="3"/>
    </row>
    <row r="339" spans="1:1" x14ac:dyDescent="0.3">
      <c r="A339" s="3"/>
    </row>
    <row r="340" spans="1:1" x14ac:dyDescent="0.3">
      <c r="A340" s="3"/>
    </row>
    <row r="341" spans="1:1" x14ac:dyDescent="0.3">
      <c r="A341" s="3"/>
    </row>
    <row r="342" spans="1:1" x14ac:dyDescent="0.3">
      <c r="A342" s="3"/>
    </row>
    <row r="343" spans="1:1" x14ac:dyDescent="0.3">
      <c r="A343" s="3"/>
    </row>
    <row r="344" spans="1:1" x14ac:dyDescent="0.3">
      <c r="A344" s="3"/>
    </row>
    <row r="345" spans="1:1" x14ac:dyDescent="0.3">
      <c r="A345" s="3"/>
    </row>
    <row r="346" spans="1:1" x14ac:dyDescent="0.3">
      <c r="A346" s="3"/>
    </row>
    <row r="347" spans="1:1" x14ac:dyDescent="0.3">
      <c r="A347" s="3"/>
    </row>
    <row r="348" spans="1:1" x14ac:dyDescent="0.3">
      <c r="A348" s="3"/>
    </row>
    <row r="349" spans="1:1" x14ac:dyDescent="0.3">
      <c r="A349" s="3"/>
    </row>
    <row r="350" spans="1:1" x14ac:dyDescent="0.3">
      <c r="A350" s="3"/>
    </row>
    <row r="351" spans="1:1" x14ac:dyDescent="0.3">
      <c r="A351" s="3"/>
    </row>
    <row r="352" spans="1:1" x14ac:dyDescent="0.3">
      <c r="A352" s="3"/>
    </row>
    <row r="353" spans="1:1" x14ac:dyDescent="0.3">
      <c r="A353" s="3"/>
    </row>
    <row r="354" spans="1:1" x14ac:dyDescent="0.3">
      <c r="A354" s="3"/>
    </row>
    <row r="355" spans="1:1" x14ac:dyDescent="0.3">
      <c r="A355" s="3"/>
    </row>
    <row r="356" spans="1:1" x14ac:dyDescent="0.3">
      <c r="A356" s="3"/>
    </row>
    <row r="357" spans="1:1" x14ac:dyDescent="0.3">
      <c r="A357" s="3"/>
    </row>
    <row r="358" spans="1:1" x14ac:dyDescent="0.3">
      <c r="A358" s="3"/>
    </row>
    <row r="359" spans="1:1" x14ac:dyDescent="0.3">
      <c r="A359" s="3"/>
    </row>
    <row r="360" spans="1:1" x14ac:dyDescent="0.3">
      <c r="A360" s="3"/>
    </row>
    <row r="361" spans="1:1" x14ac:dyDescent="0.3">
      <c r="A361" s="3"/>
    </row>
    <row r="362" spans="1:1" x14ac:dyDescent="0.3">
      <c r="A362" s="3"/>
    </row>
    <row r="363" spans="1:1" x14ac:dyDescent="0.3">
      <c r="A363" s="3"/>
    </row>
    <row r="364" spans="1:1" x14ac:dyDescent="0.3">
      <c r="A364" s="3"/>
    </row>
    <row r="365" spans="1:1" x14ac:dyDescent="0.3">
      <c r="A365" s="3"/>
    </row>
    <row r="366" spans="1:1" x14ac:dyDescent="0.3">
      <c r="A366" s="3"/>
    </row>
    <row r="367" spans="1:1" x14ac:dyDescent="0.3">
      <c r="A367" s="3"/>
    </row>
    <row r="368" spans="1:1" x14ac:dyDescent="0.3">
      <c r="A368" s="3"/>
    </row>
    <row r="369" spans="1:1" x14ac:dyDescent="0.3">
      <c r="A369" s="3"/>
    </row>
    <row r="370" spans="1:1" x14ac:dyDescent="0.3">
      <c r="A370" s="3"/>
    </row>
    <row r="371" spans="1:1" x14ac:dyDescent="0.3">
      <c r="A371" s="3"/>
    </row>
    <row r="372" spans="1:1" x14ac:dyDescent="0.3">
      <c r="A372" s="3"/>
    </row>
    <row r="373" spans="1:1" x14ac:dyDescent="0.3">
      <c r="A373" s="3"/>
    </row>
    <row r="374" spans="1:1" x14ac:dyDescent="0.3">
      <c r="A374" s="3"/>
    </row>
    <row r="375" spans="1:1" x14ac:dyDescent="0.3">
      <c r="A375" s="3"/>
    </row>
    <row r="376" spans="1:1" x14ac:dyDescent="0.3">
      <c r="A376" s="3"/>
    </row>
    <row r="377" spans="1:1" x14ac:dyDescent="0.3">
      <c r="A377" s="3"/>
    </row>
    <row r="378" spans="1:1" x14ac:dyDescent="0.3">
      <c r="A378" s="3"/>
    </row>
    <row r="379" spans="1:1" x14ac:dyDescent="0.3">
      <c r="A379" s="3"/>
    </row>
    <row r="380" spans="1:1" x14ac:dyDescent="0.3">
      <c r="A380" s="3"/>
    </row>
    <row r="381" spans="1:1" x14ac:dyDescent="0.3">
      <c r="A381" s="3"/>
    </row>
    <row r="382" spans="1:1" x14ac:dyDescent="0.3">
      <c r="A382" s="3"/>
    </row>
    <row r="383" spans="1:1" x14ac:dyDescent="0.3">
      <c r="A383" s="3"/>
    </row>
    <row r="384" spans="1:1" x14ac:dyDescent="0.3">
      <c r="A384" s="3"/>
    </row>
    <row r="385" spans="1:1" x14ac:dyDescent="0.3">
      <c r="A385" s="3"/>
    </row>
    <row r="386" spans="1:1" x14ac:dyDescent="0.3">
      <c r="A386" s="3"/>
    </row>
    <row r="387" spans="1:1" x14ac:dyDescent="0.3">
      <c r="A387" s="3"/>
    </row>
    <row r="388" spans="1:1" x14ac:dyDescent="0.3">
      <c r="A388" s="3"/>
    </row>
    <row r="389" spans="1:1" x14ac:dyDescent="0.3">
      <c r="A389" s="3"/>
    </row>
    <row r="390" spans="1:1" x14ac:dyDescent="0.3">
      <c r="A390" s="3"/>
    </row>
    <row r="391" spans="1:1" x14ac:dyDescent="0.3">
      <c r="A391" s="3"/>
    </row>
    <row r="392" spans="1:1" x14ac:dyDescent="0.3">
      <c r="A392" s="3"/>
    </row>
    <row r="393" spans="1:1" x14ac:dyDescent="0.3">
      <c r="A393" s="3"/>
    </row>
    <row r="394" spans="1:1" x14ac:dyDescent="0.3">
      <c r="A394" s="3"/>
    </row>
    <row r="395" spans="1:1" x14ac:dyDescent="0.3">
      <c r="A395" s="3"/>
    </row>
    <row r="396" spans="1:1" x14ac:dyDescent="0.3">
      <c r="A396" s="3"/>
    </row>
    <row r="397" spans="1:1" x14ac:dyDescent="0.3">
      <c r="A397" s="3"/>
    </row>
    <row r="398" spans="1:1" x14ac:dyDescent="0.3">
      <c r="A398" s="3"/>
    </row>
    <row r="399" spans="1:1" x14ac:dyDescent="0.3">
      <c r="A399" s="3"/>
    </row>
    <row r="400" spans="1:1" x14ac:dyDescent="0.3">
      <c r="A400" s="3"/>
    </row>
    <row r="401" spans="1:1" x14ac:dyDescent="0.3">
      <c r="A401" s="3"/>
    </row>
    <row r="402" spans="1:1" x14ac:dyDescent="0.3">
      <c r="A402" s="3"/>
    </row>
    <row r="403" spans="1:1" x14ac:dyDescent="0.3">
      <c r="A403" s="3"/>
    </row>
    <row r="404" spans="1:1" x14ac:dyDescent="0.3">
      <c r="A404" s="3"/>
    </row>
    <row r="405" spans="1:1" x14ac:dyDescent="0.3">
      <c r="A405" s="3"/>
    </row>
    <row r="406" spans="1:1" x14ac:dyDescent="0.3">
      <c r="A406" s="3"/>
    </row>
    <row r="407" spans="1:1" x14ac:dyDescent="0.3">
      <c r="A407" s="3"/>
    </row>
    <row r="408" spans="1:1" x14ac:dyDescent="0.3">
      <c r="A408" s="3"/>
    </row>
    <row r="409" spans="1:1" x14ac:dyDescent="0.3">
      <c r="A409" s="3"/>
    </row>
    <row r="410" spans="1:1" x14ac:dyDescent="0.3">
      <c r="A410" s="3"/>
    </row>
    <row r="411" spans="1:1" x14ac:dyDescent="0.3">
      <c r="A411" s="3"/>
    </row>
    <row r="412" spans="1:1" x14ac:dyDescent="0.3">
      <c r="A412" s="3"/>
    </row>
    <row r="413" spans="1:1" x14ac:dyDescent="0.3">
      <c r="A413" s="3"/>
    </row>
    <row r="414" spans="1:1" x14ac:dyDescent="0.3">
      <c r="A414" s="3"/>
    </row>
    <row r="415" spans="1:1" x14ac:dyDescent="0.3">
      <c r="A415" s="3"/>
    </row>
    <row r="416" spans="1:1" x14ac:dyDescent="0.3">
      <c r="A416" s="3"/>
    </row>
    <row r="417" spans="1:1" x14ac:dyDescent="0.3">
      <c r="A417" s="3"/>
    </row>
    <row r="418" spans="1:1" x14ac:dyDescent="0.3">
      <c r="A418" s="3"/>
    </row>
    <row r="419" spans="1:1" x14ac:dyDescent="0.3">
      <c r="A419" s="3"/>
    </row>
    <row r="420" spans="1:1" x14ac:dyDescent="0.3">
      <c r="A420" s="3"/>
    </row>
    <row r="421" spans="1:1" x14ac:dyDescent="0.3">
      <c r="A421" s="3"/>
    </row>
    <row r="422" spans="1:1" x14ac:dyDescent="0.3">
      <c r="A422" s="3"/>
    </row>
    <row r="423" spans="1:1" x14ac:dyDescent="0.3">
      <c r="A423" s="3"/>
    </row>
    <row r="424" spans="1:1" x14ac:dyDescent="0.3">
      <c r="A424" s="3"/>
    </row>
    <row r="425" spans="1:1" x14ac:dyDescent="0.3">
      <c r="A425" s="3"/>
    </row>
    <row r="426" spans="1:1" x14ac:dyDescent="0.3">
      <c r="A426" s="3"/>
    </row>
    <row r="427" spans="1:1" x14ac:dyDescent="0.3">
      <c r="A427" s="3"/>
    </row>
    <row r="428" spans="1:1" x14ac:dyDescent="0.3">
      <c r="A428" s="3"/>
    </row>
    <row r="429" spans="1:1" x14ac:dyDescent="0.3">
      <c r="A429" s="3"/>
    </row>
    <row r="430" spans="1:1" x14ac:dyDescent="0.3">
      <c r="A430" s="3"/>
    </row>
    <row r="431" spans="1:1" x14ac:dyDescent="0.3">
      <c r="A431" s="3"/>
    </row>
    <row r="432" spans="1:1" x14ac:dyDescent="0.3">
      <c r="A432" s="3"/>
    </row>
    <row r="433" spans="1:1" x14ac:dyDescent="0.3">
      <c r="A433" s="3"/>
    </row>
    <row r="434" spans="1:1" x14ac:dyDescent="0.3">
      <c r="A434" s="3"/>
    </row>
    <row r="435" spans="1:1" x14ac:dyDescent="0.3">
      <c r="A435" s="3"/>
    </row>
    <row r="436" spans="1:1" x14ac:dyDescent="0.3">
      <c r="A436" s="3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3"/>
    </row>
    <row r="442" spans="1:1" x14ac:dyDescent="0.3">
      <c r="A442" s="3"/>
    </row>
    <row r="443" spans="1:1" x14ac:dyDescent="0.3">
      <c r="A443" s="3"/>
    </row>
    <row r="444" spans="1:1" x14ac:dyDescent="0.3">
      <c r="A444" s="3"/>
    </row>
    <row r="445" spans="1:1" x14ac:dyDescent="0.3">
      <c r="A445" s="3"/>
    </row>
    <row r="446" spans="1:1" x14ac:dyDescent="0.3">
      <c r="A446" s="3"/>
    </row>
    <row r="447" spans="1:1" x14ac:dyDescent="0.3">
      <c r="A447" s="3"/>
    </row>
    <row r="448" spans="1:1" x14ac:dyDescent="0.3">
      <c r="A448" s="3"/>
    </row>
    <row r="449" spans="1:1" x14ac:dyDescent="0.3">
      <c r="A449" s="3"/>
    </row>
    <row r="450" spans="1:1" x14ac:dyDescent="0.3">
      <c r="A450" s="3"/>
    </row>
    <row r="451" spans="1:1" x14ac:dyDescent="0.3">
      <c r="A451" s="3"/>
    </row>
    <row r="452" spans="1:1" x14ac:dyDescent="0.3">
      <c r="A452" s="3"/>
    </row>
    <row r="453" spans="1:1" x14ac:dyDescent="0.3">
      <c r="A453" s="3"/>
    </row>
    <row r="454" spans="1:1" x14ac:dyDescent="0.3">
      <c r="A454" s="3"/>
    </row>
    <row r="455" spans="1:1" x14ac:dyDescent="0.3">
      <c r="A455" s="3"/>
    </row>
    <row r="456" spans="1:1" x14ac:dyDescent="0.3">
      <c r="A456" s="3"/>
    </row>
    <row r="457" spans="1:1" x14ac:dyDescent="0.3">
      <c r="A457" s="3"/>
    </row>
    <row r="458" spans="1:1" x14ac:dyDescent="0.3">
      <c r="A458" s="3"/>
    </row>
    <row r="459" spans="1:1" x14ac:dyDescent="0.3">
      <c r="A459" s="3"/>
    </row>
    <row r="460" spans="1:1" x14ac:dyDescent="0.3">
      <c r="A460" s="3"/>
    </row>
    <row r="461" spans="1:1" x14ac:dyDescent="0.3">
      <c r="A461" s="3"/>
    </row>
    <row r="462" spans="1:1" x14ac:dyDescent="0.3">
      <c r="A462" s="3"/>
    </row>
    <row r="463" spans="1:1" x14ac:dyDescent="0.3">
      <c r="A463" s="3"/>
    </row>
    <row r="464" spans="1:1" x14ac:dyDescent="0.3">
      <c r="A464" s="3"/>
    </row>
    <row r="465" spans="1:1" x14ac:dyDescent="0.3">
      <c r="A465" s="3"/>
    </row>
    <row r="466" spans="1:1" x14ac:dyDescent="0.3">
      <c r="A466" s="3"/>
    </row>
    <row r="467" spans="1:1" x14ac:dyDescent="0.3">
      <c r="A467" s="3"/>
    </row>
    <row r="468" spans="1:1" x14ac:dyDescent="0.3">
      <c r="A468" s="3"/>
    </row>
    <row r="469" spans="1:1" x14ac:dyDescent="0.3">
      <c r="A469" s="3"/>
    </row>
    <row r="470" spans="1:1" x14ac:dyDescent="0.3">
      <c r="A470" s="3"/>
    </row>
    <row r="471" spans="1:1" x14ac:dyDescent="0.3">
      <c r="A471" s="3"/>
    </row>
    <row r="472" spans="1:1" x14ac:dyDescent="0.3">
      <c r="A472" s="3"/>
    </row>
    <row r="473" spans="1:1" x14ac:dyDescent="0.3">
      <c r="A473" s="3"/>
    </row>
    <row r="474" spans="1:1" x14ac:dyDescent="0.3">
      <c r="A474" s="3"/>
    </row>
    <row r="475" spans="1:1" x14ac:dyDescent="0.3">
      <c r="A475" s="3"/>
    </row>
    <row r="476" spans="1:1" x14ac:dyDescent="0.3">
      <c r="A476" s="3"/>
    </row>
    <row r="477" spans="1:1" x14ac:dyDescent="0.3">
      <c r="A477" s="3"/>
    </row>
    <row r="478" spans="1:1" x14ac:dyDescent="0.3">
      <c r="A478" s="3"/>
    </row>
    <row r="479" spans="1:1" x14ac:dyDescent="0.3">
      <c r="A479" s="3"/>
    </row>
    <row r="480" spans="1:1" x14ac:dyDescent="0.3">
      <c r="A480" s="3"/>
    </row>
    <row r="481" spans="1:1" x14ac:dyDescent="0.3">
      <c r="A481" s="3"/>
    </row>
    <row r="482" spans="1:1" x14ac:dyDescent="0.3">
      <c r="A482" s="3"/>
    </row>
    <row r="483" spans="1:1" x14ac:dyDescent="0.3">
      <c r="A483" s="3"/>
    </row>
    <row r="484" spans="1:1" x14ac:dyDescent="0.3">
      <c r="A484" s="3"/>
    </row>
    <row r="485" spans="1:1" x14ac:dyDescent="0.3">
      <c r="A485" s="3"/>
    </row>
    <row r="486" spans="1:1" x14ac:dyDescent="0.3">
      <c r="A486" s="3"/>
    </row>
    <row r="487" spans="1:1" x14ac:dyDescent="0.3">
      <c r="A487" s="3"/>
    </row>
    <row r="488" spans="1:1" x14ac:dyDescent="0.3">
      <c r="A488" s="3"/>
    </row>
    <row r="489" spans="1:1" x14ac:dyDescent="0.3">
      <c r="A489" s="3"/>
    </row>
    <row r="490" spans="1:1" x14ac:dyDescent="0.3">
      <c r="A490" s="3"/>
    </row>
  </sheetData>
  <sheetProtection algorithmName="SHA-512" hashValue="Mjv0FT/p9uNAdGoH2hWUkLxNLuJTmQw/szO0ZMklCw7CTM1XERSBniphHK5dkg2SykGzhnoTGICSbksb1lruCw==" saltValue="q0st9HptO2adZyOL1Q1g4w==" spinCount="100000" sheet="1" objects="1" scenarios="1"/>
  <dataConsolidate/>
  <mergeCells count="8">
    <mergeCell ref="A18:B19"/>
    <mergeCell ref="A20:B20"/>
    <mergeCell ref="B16:T16"/>
    <mergeCell ref="A11:T11"/>
    <mergeCell ref="B12:T12"/>
    <mergeCell ref="B13:T13"/>
    <mergeCell ref="B14:T14"/>
    <mergeCell ref="B15:T15"/>
  </mergeCells>
  <phoneticPr fontId="2" type="noConversion"/>
  <conditionalFormatting sqref="A22:A324">
    <cfRule type="expression" dxfId="7" priority="2">
      <formula>COUNTIF($AZ$8:$AZ$18,A22)&gt;0</formula>
    </cfRule>
    <cfRule type="expression" dxfId="6" priority="3">
      <formula>WEEKDAY(A22, 2)&gt;5</formula>
    </cfRule>
  </conditionalFormatting>
  <conditionalFormatting sqref="C18:AP20">
    <cfRule type="cellIs" dxfId="5" priority="1" operator="equal">
      <formula>""</formula>
    </cfRule>
  </conditionalFormatting>
  <dataValidations count="1">
    <dataValidation type="list" allowBlank="1" showInputMessage="1" showErrorMessage="1" sqref="C19:AP19" xr:uid="{DC568EFA-134C-4EED-8FE1-B5F56ACE3B0D}">
      <formula1>$BN$1:$BN$4</formula1>
    </dataValidation>
  </dataValidations>
  <pageMargins left="1.1811023622047245" right="1.1811023622047245" top="0.74803149606299213" bottom="0.74803149606299213" header="0.31496062992125984" footer="0.31496062992125984"/>
  <pageSetup paperSize="8" scale="50" fitToHeight="0" orientation="portrait" r:id="rId1"/>
  <headerFooter>
    <oddFooter>Pagina &amp;P di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F345-BD57-47E4-AAF2-3CB51AE19ADC}">
  <sheetPr>
    <pageSetUpPr fitToPage="1"/>
  </sheetPr>
  <dimension ref="A8:AZ490"/>
  <sheetViews>
    <sheetView view="pageBreakPreview" topLeftCell="A16" zoomScale="85" zoomScaleNormal="100" zoomScaleSheetLayoutView="85" workbookViewId="0">
      <selection activeCell="I21" sqref="I21"/>
    </sheetView>
  </sheetViews>
  <sheetFormatPr defaultColWidth="10.8984375" defaultRowHeight="13.8" x14ac:dyDescent="0.3"/>
  <cols>
    <col min="1" max="1" width="26.09765625" style="1" bestFit="1" customWidth="1"/>
    <col min="2" max="2" width="5" style="1" customWidth="1"/>
    <col min="3" max="42" width="4.69921875" style="1" customWidth="1"/>
    <col min="43" max="16384" width="10.8984375" style="1"/>
  </cols>
  <sheetData>
    <row r="8" spans="1:52" x14ac:dyDescent="0.3">
      <c r="AZ8" s="3"/>
    </row>
    <row r="9" spans="1:52" x14ac:dyDescent="0.3">
      <c r="AZ9" s="3"/>
    </row>
    <row r="10" spans="1:52" x14ac:dyDescent="0.3">
      <c r="AZ10" s="3"/>
    </row>
    <row r="11" spans="1:52" ht="18" x14ac:dyDescent="0.35">
      <c r="A11" s="74" t="s">
        <v>10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AZ11" s="3"/>
    </row>
    <row r="12" spans="1:52" ht="31.5" customHeight="1" x14ac:dyDescent="0.3">
      <c r="A12" s="5" t="s">
        <v>1</v>
      </c>
      <c r="B12" s="75">
        <f>Dati!$B$7</f>
        <v>0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AZ12" s="3"/>
    </row>
    <row r="13" spans="1:52" ht="31.5" customHeight="1" x14ac:dyDescent="0.3">
      <c r="A13" s="6" t="s">
        <v>2</v>
      </c>
      <c r="B13" s="75">
        <f>Dati!$B$13</f>
        <v>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AZ13" s="3"/>
    </row>
    <row r="14" spans="1:52" ht="31.5" customHeight="1" x14ac:dyDescent="0.3">
      <c r="A14" s="7" t="s">
        <v>3</v>
      </c>
      <c r="B14" s="75">
        <f>Dati!$B$16</f>
        <v>0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AZ14" s="3"/>
    </row>
    <row r="15" spans="1:52" ht="31.5" customHeight="1" x14ac:dyDescent="0.3">
      <c r="A15" s="7" t="s">
        <v>4</v>
      </c>
      <c r="B15" s="75">
        <f>Dati!$B$15</f>
        <v>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AZ15" s="3"/>
    </row>
    <row r="16" spans="1:52" ht="31.5" customHeight="1" x14ac:dyDescent="0.3">
      <c r="A16" s="5" t="s">
        <v>5</v>
      </c>
      <c r="B16" s="75">
        <f>Dati!$B$17</f>
        <v>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AZ16" s="3"/>
    </row>
    <row r="17" spans="1:52" x14ac:dyDescent="0.3">
      <c r="AZ17" s="3"/>
    </row>
    <row r="18" spans="1:52" ht="150.44999999999999" customHeight="1" x14ac:dyDescent="0.3">
      <c r="A18" s="78" t="s">
        <v>81</v>
      </c>
      <c r="B18" s="79"/>
      <c r="C18" s="69" t="str">
        <f>IF('Ore Allievi 1'!C18="","",'Ore Allievi 1'!C18)</f>
        <v/>
      </c>
      <c r="D18" s="69" t="str">
        <f>IF('Ore Allievi 1'!D18="","",'Ore Allievi 1'!D18)</f>
        <v/>
      </c>
      <c r="E18" s="69" t="str">
        <f>IF('Ore Allievi 1'!E18="","",'Ore Allievi 1'!E18)</f>
        <v/>
      </c>
      <c r="F18" s="69" t="str">
        <f>IF('Ore Allievi 1'!F18="","",'Ore Allievi 1'!F18)</f>
        <v/>
      </c>
      <c r="G18" s="69" t="str">
        <f>IF('Ore Allievi 1'!G18="","",'Ore Allievi 1'!G18)</f>
        <v/>
      </c>
      <c r="H18" s="69" t="str">
        <f>IF('Ore Allievi 1'!H18="","",'Ore Allievi 1'!H18)</f>
        <v/>
      </c>
      <c r="I18" s="69" t="str">
        <f>IF('Ore Allievi 1'!I18="","",'Ore Allievi 1'!I18)</f>
        <v/>
      </c>
      <c r="J18" s="69" t="str">
        <f>IF('Ore Allievi 1'!J18="","",'Ore Allievi 1'!J18)</f>
        <v/>
      </c>
      <c r="K18" s="69" t="str">
        <f>IF('Ore Allievi 1'!K18="","",'Ore Allievi 1'!K18)</f>
        <v/>
      </c>
      <c r="L18" s="69" t="str">
        <f>IF('Ore Allievi 1'!L18="","",'Ore Allievi 1'!L18)</f>
        <v/>
      </c>
      <c r="M18" s="69" t="str">
        <f>IF('Ore Allievi 1'!M18="","",'Ore Allievi 1'!M18)</f>
        <v/>
      </c>
      <c r="N18" s="69" t="str">
        <f>IF('Ore Allievi 1'!N18="","",'Ore Allievi 1'!N18)</f>
        <v/>
      </c>
      <c r="O18" s="69" t="str">
        <f>IF('Ore Allievi 1'!O18="","",'Ore Allievi 1'!O18)</f>
        <v/>
      </c>
      <c r="P18" s="69" t="str">
        <f>IF('Ore Allievi 1'!P18="","",'Ore Allievi 1'!P18)</f>
        <v/>
      </c>
      <c r="Q18" s="69" t="str">
        <f>IF('Ore Allievi 1'!Q18="","",'Ore Allievi 1'!Q18)</f>
        <v/>
      </c>
      <c r="R18" s="69" t="str">
        <f>IF('Ore Allievi 1'!R18="","",'Ore Allievi 1'!R18)</f>
        <v/>
      </c>
      <c r="S18" s="69" t="str">
        <f>IF('Ore Allievi 1'!S18="","",'Ore Allievi 1'!S18)</f>
        <v/>
      </c>
      <c r="T18" s="69" t="str">
        <f>IF('Ore Allievi 1'!T18="","",'Ore Allievi 1'!T18)</f>
        <v/>
      </c>
      <c r="U18" s="69" t="str">
        <f>IF('Ore Allievi 1'!U18="","",'Ore Allievi 1'!U18)</f>
        <v/>
      </c>
      <c r="V18" s="69" t="str">
        <f>IF('Ore Allievi 1'!V18="","",'Ore Allievi 1'!V18)</f>
        <v/>
      </c>
      <c r="W18" s="69" t="str">
        <f>IF('Ore Allievi 1'!W18="","",'Ore Allievi 1'!W18)</f>
        <v/>
      </c>
      <c r="X18" s="69" t="str">
        <f>IF('Ore Allievi 1'!X18="","",'Ore Allievi 1'!X18)</f>
        <v/>
      </c>
      <c r="Y18" s="69" t="str">
        <f>IF('Ore Allievi 1'!Y18="","",'Ore Allievi 1'!Y18)</f>
        <v/>
      </c>
      <c r="Z18" s="69" t="str">
        <f>IF('Ore Allievi 1'!Z18="","",'Ore Allievi 1'!Z18)</f>
        <v/>
      </c>
      <c r="AA18" s="69" t="str">
        <f>IF('Ore Allievi 1'!AA18="","",'Ore Allievi 1'!AA18)</f>
        <v/>
      </c>
      <c r="AB18" s="69" t="str">
        <f>IF('Ore Allievi 1'!AB18="","",'Ore Allievi 1'!AB18)</f>
        <v/>
      </c>
      <c r="AC18" s="69" t="str">
        <f>IF('Ore Allievi 1'!AC18="","",'Ore Allievi 1'!AC18)</f>
        <v/>
      </c>
      <c r="AD18" s="69" t="str">
        <f>IF('Ore Allievi 1'!AD18="","",'Ore Allievi 1'!AD18)</f>
        <v/>
      </c>
      <c r="AE18" s="69" t="str">
        <f>IF('Ore Allievi 1'!AE18="","",'Ore Allievi 1'!AE18)</f>
        <v/>
      </c>
      <c r="AF18" s="69" t="str">
        <f>IF('Ore Allievi 1'!AF18="","",'Ore Allievi 1'!AF18)</f>
        <v/>
      </c>
      <c r="AG18" s="69" t="str">
        <f>IF('Ore Allievi 1'!AG18="","",'Ore Allievi 1'!AG18)</f>
        <v/>
      </c>
      <c r="AH18" s="69" t="str">
        <f>IF('Ore Allievi 1'!AH18="","",'Ore Allievi 1'!AH18)</f>
        <v/>
      </c>
      <c r="AI18" s="69" t="str">
        <f>IF('Ore Allievi 1'!AI18="","",'Ore Allievi 1'!AI18)</f>
        <v/>
      </c>
      <c r="AJ18" s="69" t="str">
        <f>IF('Ore Allievi 1'!AJ18="","",'Ore Allievi 1'!AJ18)</f>
        <v/>
      </c>
      <c r="AK18" s="69" t="str">
        <f>IF('Ore Allievi 1'!AK18="","",'Ore Allievi 1'!AK18)</f>
        <v/>
      </c>
      <c r="AL18" s="69" t="str">
        <f>IF('Ore Allievi 1'!AL18="","",'Ore Allievi 1'!AL18)</f>
        <v/>
      </c>
      <c r="AM18" s="69" t="str">
        <f>IF('Ore Allievi 1'!AM18="","",'Ore Allievi 1'!AM18)</f>
        <v/>
      </c>
      <c r="AN18" s="69" t="str">
        <f>IF('Ore Allievi 1'!AN18="","",'Ore Allievi 1'!AN18)</f>
        <v/>
      </c>
      <c r="AO18" s="69" t="str">
        <f>IF('Ore Allievi 1'!AO18="","",'Ore Allievi 1'!AO18)</f>
        <v/>
      </c>
      <c r="AP18" s="69" t="str">
        <f>IF('Ore Allievi 1'!AP18="","",'Ore Allievi 1'!AP18)</f>
        <v/>
      </c>
      <c r="AZ18" s="3"/>
    </row>
    <row r="19" spans="1:52" ht="150.44999999999999" customHeight="1" x14ac:dyDescent="0.3">
      <c r="A19" s="80"/>
      <c r="B19" s="81"/>
      <c r="C19" s="69" t="str">
        <f>IF('Ore Allievi 1'!C19="","",'Ore Allievi 1'!C19)</f>
        <v/>
      </c>
      <c r="D19" s="69" t="str">
        <f>IF('Ore Allievi 1'!D19="","",'Ore Allievi 1'!D19)</f>
        <v/>
      </c>
      <c r="E19" s="69" t="str">
        <f>IF('Ore Allievi 1'!E19="","",'Ore Allievi 1'!E19)</f>
        <v/>
      </c>
      <c r="F19" s="69" t="str">
        <f>IF('Ore Allievi 1'!F19="","",'Ore Allievi 1'!F19)</f>
        <v/>
      </c>
      <c r="G19" s="69" t="str">
        <f>IF('Ore Allievi 1'!G19="","",'Ore Allievi 1'!G19)</f>
        <v/>
      </c>
      <c r="H19" s="69" t="str">
        <f>IF('Ore Allievi 1'!H19="","",'Ore Allievi 1'!H19)</f>
        <v/>
      </c>
      <c r="I19" s="69" t="str">
        <f>IF('Ore Allievi 1'!I19="","",'Ore Allievi 1'!I19)</f>
        <v/>
      </c>
      <c r="J19" s="69" t="str">
        <f>IF('Ore Allievi 1'!J19="","",'Ore Allievi 1'!J19)</f>
        <v/>
      </c>
      <c r="K19" s="69" t="str">
        <f>IF('Ore Allievi 1'!K19="","",'Ore Allievi 1'!K19)</f>
        <v/>
      </c>
      <c r="L19" s="69" t="str">
        <f>IF('Ore Allievi 1'!L19="","",'Ore Allievi 1'!L19)</f>
        <v/>
      </c>
      <c r="M19" s="69" t="str">
        <f>IF('Ore Allievi 1'!M19="","",'Ore Allievi 1'!M19)</f>
        <v/>
      </c>
      <c r="N19" s="69" t="str">
        <f>IF('Ore Allievi 1'!N19="","",'Ore Allievi 1'!N19)</f>
        <v/>
      </c>
      <c r="O19" s="69" t="str">
        <f>IF('Ore Allievi 1'!O19="","",'Ore Allievi 1'!O19)</f>
        <v/>
      </c>
      <c r="P19" s="69" t="str">
        <f>IF('Ore Allievi 1'!P19="","",'Ore Allievi 1'!P19)</f>
        <v/>
      </c>
      <c r="Q19" s="69" t="str">
        <f>IF('Ore Allievi 1'!Q19="","",'Ore Allievi 1'!Q19)</f>
        <v/>
      </c>
      <c r="R19" s="69" t="str">
        <f>IF('Ore Allievi 1'!R19="","",'Ore Allievi 1'!R19)</f>
        <v/>
      </c>
      <c r="S19" s="69" t="str">
        <f>IF('Ore Allievi 1'!S19="","",'Ore Allievi 1'!S19)</f>
        <v/>
      </c>
      <c r="T19" s="69" t="str">
        <f>IF('Ore Allievi 1'!T19="","",'Ore Allievi 1'!T19)</f>
        <v/>
      </c>
      <c r="U19" s="69" t="str">
        <f>IF('Ore Allievi 1'!U19="","",'Ore Allievi 1'!U19)</f>
        <v/>
      </c>
      <c r="V19" s="69" t="str">
        <f>IF('Ore Allievi 1'!V19="","",'Ore Allievi 1'!V19)</f>
        <v/>
      </c>
      <c r="W19" s="69" t="str">
        <f>IF('Ore Allievi 1'!W19="","",'Ore Allievi 1'!W19)</f>
        <v/>
      </c>
      <c r="X19" s="69" t="str">
        <f>IF('Ore Allievi 1'!X19="","",'Ore Allievi 1'!X19)</f>
        <v/>
      </c>
      <c r="Y19" s="69" t="str">
        <f>IF('Ore Allievi 1'!Y19="","",'Ore Allievi 1'!Y19)</f>
        <v/>
      </c>
      <c r="Z19" s="69" t="str">
        <f>IF('Ore Allievi 1'!Z19="","",'Ore Allievi 1'!Z19)</f>
        <v/>
      </c>
      <c r="AA19" s="69" t="str">
        <f>IF('Ore Allievi 1'!AA19="","",'Ore Allievi 1'!AA19)</f>
        <v/>
      </c>
      <c r="AB19" s="69" t="str">
        <f>IF('Ore Allievi 1'!AB19="","",'Ore Allievi 1'!AB19)</f>
        <v/>
      </c>
      <c r="AC19" s="69" t="str">
        <f>IF('Ore Allievi 1'!AC19="","",'Ore Allievi 1'!AC19)</f>
        <v/>
      </c>
      <c r="AD19" s="69" t="str">
        <f>IF('Ore Allievi 1'!AD19="","",'Ore Allievi 1'!AD19)</f>
        <v/>
      </c>
      <c r="AE19" s="69" t="str">
        <f>IF('Ore Allievi 1'!AE19="","",'Ore Allievi 1'!AE19)</f>
        <v/>
      </c>
      <c r="AF19" s="69" t="str">
        <f>IF('Ore Allievi 1'!AF19="","",'Ore Allievi 1'!AF19)</f>
        <v/>
      </c>
      <c r="AG19" s="69" t="str">
        <f>IF('Ore Allievi 1'!AG19="","",'Ore Allievi 1'!AG19)</f>
        <v/>
      </c>
      <c r="AH19" s="69" t="str">
        <f>IF('Ore Allievi 1'!AH19="","",'Ore Allievi 1'!AH19)</f>
        <v/>
      </c>
      <c r="AI19" s="69" t="str">
        <f>IF('Ore Allievi 1'!AI19="","",'Ore Allievi 1'!AI19)</f>
        <v/>
      </c>
      <c r="AJ19" s="69" t="str">
        <f>IF('Ore Allievi 1'!AJ19="","",'Ore Allievi 1'!AJ19)</f>
        <v/>
      </c>
      <c r="AK19" s="69" t="str">
        <f>IF('Ore Allievi 1'!AK19="","",'Ore Allievi 1'!AK19)</f>
        <v/>
      </c>
      <c r="AL19" s="69" t="str">
        <f>IF('Ore Allievi 1'!AL19="","",'Ore Allievi 1'!AL19)</f>
        <v/>
      </c>
      <c r="AM19" s="69" t="str">
        <f>IF('Ore Allievi 1'!AM19="","",'Ore Allievi 1'!AM19)</f>
        <v/>
      </c>
      <c r="AN19" s="69" t="str">
        <f>IF('Ore Allievi 1'!AN19="","",'Ore Allievi 1'!AN19)</f>
        <v/>
      </c>
      <c r="AO19" s="69" t="str">
        <f>IF('Ore Allievi 1'!AO19="","",'Ore Allievi 1'!AO19)</f>
        <v/>
      </c>
      <c r="AP19" s="69" t="str">
        <f>IF('Ore Allievi 1'!AP19="","",'Ore Allievi 1'!AP19)</f>
        <v/>
      </c>
      <c r="AZ19" s="3"/>
    </row>
    <row r="20" spans="1:52" ht="109.5" customHeight="1" x14ac:dyDescent="0.3">
      <c r="A20" s="82" t="s">
        <v>82</v>
      </c>
      <c r="B20" s="83"/>
      <c r="C20" s="70" t="str">
        <f>IF('Ore Allievi 1'!C20="","",'Ore Allievi 1'!C20)</f>
        <v/>
      </c>
      <c r="D20" s="70" t="str">
        <f>IF('Ore Allievi 1'!D20="","",'Ore Allievi 1'!D20)</f>
        <v/>
      </c>
      <c r="E20" s="70" t="str">
        <f>IF('Ore Allievi 1'!E20="","",'Ore Allievi 1'!E20)</f>
        <v/>
      </c>
      <c r="F20" s="70" t="str">
        <f>IF('Ore Allievi 1'!F20="","",'Ore Allievi 1'!F20)</f>
        <v/>
      </c>
      <c r="G20" s="70" t="str">
        <f>IF('Ore Allievi 1'!G20="","",'Ore Allievi 1'!G20)</f>
        <v/>
      </c>
      <c r="H20" s="70" t="str">
        <f>IF('Ore Allievi 1'!H20="","",'Ore Allievi 1'!H20)</f>
        <v/>
      </c>
      <c r="I20" s="70" t="str">
        <f>IF('Ore Allievi 1'!I20="","",'Ore Allievi 1'!I20)</f>
        <v/>
      </c>
      <c r="J20" s="70" t="str">
        <f>IF('Ore Allievi 1'!J20="","",'Ore Allievi 1'!J20)</f>
        <v/>
      </c>
      <c r="K20" s="70" t="str">
        <f>IF('Ore Allievi 1'!K20="","",'Ore Allievi 1'!K20)</f>
        <v/>
      </c>
      <c r="L20" s="70" t="str">
        <f>IF('Ore Allievi 1'!L20="","",'Ore Allievi 1'!L20)</f>
        <v/>
      </c>
      <c r="M20" s="70" t="str">
        <f>IF('Ore Allievi 1'!M20="","",'Ore Allievi 1'!M20)</f>
        <v/>
      </c>
      <c r="N20" s="70" t="str">
        <f>IF('Ore Allievi 1'!N20="","",'Ore Allievi 1'!N20)</f>
        <v/>
      </c>
      <c r="O20" s="70" t="str">
        <f>IF('Ore Allievi 1'!O20="","",'Ore Allievi 1'!O20)</f>
        <v/>
      </c>
      <c r="P20" s="70" t="str">
        <f>IF('Ore Allievi 1'!P20="","",'Ore Allievi 1'!P20)</f>
        <v/>
      </c>
      <c r="Q20" s="70" t="str">
        <f>IF('Ore Allievi 1'!Q20="","",'Ore Allievi 1'!Q20)</f>
        <v/>
      </c>
      <c r="R20" s="70" t="str">
        <f>IF('Ore Allievi 1'!R20="","",'Ore Allievi 1'!R20)</f>
        <v/>
      </c>
      <c r="S20" s="70" t="str">
        <f>IF('Ore Allievi 1'!S20="","",'Ore Allievi 1'!S20)</f>
        <v/>
      </c>
      <c r="T20" s="70" t="str">
        <f>IF('Ore Allievi 1'!T20="","",'Ore Allievi 1'!T20)</f>
        <v/>
      </c>
      <c r="U20" s="70" t="str">
        <f>IF('Ore Allievi 1'!U20="","",'Ore Allievi 1'!U20)</f>
        <v/>
      </c>
      <c r="V20" s="70" t="str">
        <f>IF('Ore Allievi 1'!V20="","",'Ore Allievi 1'!V20)</f>
        <v/>
      </c>
      <c r="W20" s="70" t="str">
        <f>IF('Ore Allievi 1'!W20="","",'Ore Allievi 1'!W20)</f>
        <v/>
      </c>
      <c r="X20" s="70" t="str">
        <f>IF('Ore Allievi 1'!X20="","",'Ore Allievi 1'!X20)</f>
        <v/>
      </c>
      <c r="Y20" s="70" t="str">
        <f>IF('Ore Allievi 1'!Y20="","",'Ore Allievi 1'!Y20)</f>
        <v/>
      </c>
      <c r="Z20" s="70" t="str">
        <f>IF('Ore Allievi 1'!Z20="","",'Ore Allievi 1'!Z20)</f>
        <v/>
      </c>
      <c r="AA20" s="70" t="str">
        <f>IF('Ore Allievi 1'!AA20="","",'Ore Allievi 1'!AA20)</f>
        <v/>
      </c>
      <c r="AB20" s="70" t="str">
        <f>IF('Ore Allievi 1'!AB20="","",'Ore Allievi 1'!AB20)</f>
        <v/>
      </c>
      <c r="AC20" s="70" t="str">
        <f>IF('Ore Allievi 1'!AC20="","",'Ore Allievi 1'!AC20)</f>
        <v/>
      </c>
      <c r="AD20" s="70" t="str">
        <f>IF('Ore Allievi 1'!AD20="","",'Ore Allievi 1'!AD20)</f>
        <v/>
      </c>
      <c r="AE20" s="70" t="str">
        <f>IF('Ore Allievi 1'!AE20="","",'Ore Allievi 1'!AE20)</f>
        <v/>
      </c>
      <c r="AF20" s="70" t="str">
        <f>IF('Ore Allievi 1'!AF20="","",'Ore Allievi 1'!AF20)</f>
        <v/>
      </c>
      <c r="AG20" s="70" t="str">
        <f>IF('Ore Allievi 1'!AG20="","",'Ore Allievi 1'!AG20)</f>
        <v/>
      </c>
      <c r="AH20" s="70" t="str">
        <f>IF('Ore Allievi 1'!AH20="","",'Ore Allievi 1'!AH20)</f>
        <v/>
      </c>
      <c r="AI20" s="70" t="str">
        <f>IF('Ore Allievi 1'!AI20="","",'Ore Allievi 1'!AI20)</f>
        <v/>
      </c>
      <c r="AJ20" s="70" t="str">
        <f>IF('Ore Allievi 1'!AJ20="","",'Ore Allievi 1'!AJ20)</f>
        <v/>
      </c>
      <c r="AK20" s="70" t="str">
        <f>IF('Ore Allievi 1'!AK20="","",'Ore Allievi 1'!AK20)</f>
        <v/>
      </c>
      <c r="AL20" s="70" t="str">
        <f>IF('Ore Allievi 1'!AL20="","",'Ore Allievi 1'!AL20)</f>
        <v/>
      </c>
      <c r="AM20" s="70" t="str">
        <f>IF('Ore Allievi 1'!AM20="","",'Ore Allievi 1'!AM20)</f>
        <v/>
      </c>
      <c r="AN20" s="70" t="str">
        <f>IF('Ore Allievi 1'!AN20="","",'Ore Allievi 1'!AN20)</f>
        <v/>
      </c>
      <c r="AO20" s="70" t="str">
        <f>IF('Ore Allievi 1'!AO20="","",'Ore Allievi 1'!AO20)</f>
        <v/>
      </c>
      <c r="AP20" s="70" t="str">
        <f>IF('Ore Allievi 1'!AP20="","",'Ore Allievi 1'!AP20)</f>
        <v/>
      </c>
      <c r="AZ20" s="3"/>
    </row>
    <row r="21" spans="1:52" s="2" customFormat="1" ht="169.2" x14ac:dyDescent="0.3">
      <c r="A21" s="19" t="s">
        <v>83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3"/>
    </row>
    <row r="22" spans="1:52" ht="15.6" x14ac:dyDescent="0.3">
      <c r="A22" s="10">
        <v>45901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52" ht="15.6" x14ac:dyDescent="0.3">
      <c r="A23" s="10">
        <v>45902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52" ht="15.6" x14ac:dyDescent="0.3">
      <c r="A24" s="10">
        <v>45903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52" ht="15.6" x14ac:dyDescent="0.3">
      <c r="A25" s="10">
        <v>45904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52" ht="15.6" x14ac:dyDescent="0.3">
      <c r="A26" s="10">
        <v>45905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1:52" ht="15.6" x14ac:dyDescent="0.3">
      <c r="A27" s="10">
        <v>45906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</row>
    <row r="28" spans="1:52" ht="15.6" x14ac:dyDescent="0.3">
      <c r="A28" s="10">
        <v>45907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</row>
    <row r="29" spans="1:52" ht="15.6" x14ac:dyDescent="0.3">
      <c r="A29" s="10">
        <v>45908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</row>
    <row r="30" spans="1:52" ht="15.6" x14ac:dyDescent="0.3">
      <c r="A30" s="10">
        <v>45909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</row>
    <row r="31" spans="1:52" ht="15.6" x14ac:dyDescent="0.3">
      <c r="A31" s="10">
        <v>45910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</row>
    <row r="32" spans="1:52" ht="15.6" x14ac:dyDescent="0.3">
      <c r="A32" s="10">
        <v>45911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2" ht="15.6" x14ac:dyDescent="0.3">
      <c r="A33" s="10">
        <v>45912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</row>
    <row r="34" spans="1:42" ht="15.6" x14ac:dyDescent="0.3">
      <c r="A34" s="10">
        <v>45913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</row>
    <row r="35" spans="1:42" ht="15.6" x14ac:dyDescent="0.3">
      <c r="A35" s="10">
        <v>45914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</row>
    <row r="36" spans="1:42" ht="15.6" x14ac:dyDescent="0.3">
      <c r="A36" s="10">
        <v>45915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</row>
    <row r="37" spans="1:42" ht="15.6" x14ac:dyDescent="0.3">
      <c r="A37" s="10">
        <v>45916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</row>
    <row r="38" spans="1:42" ht="15.6" x14ac:dyDescent="0.3">
      <c r="A38" s="10">
        <v>45917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</row>
    <row r="39" spans="1:42" ht="15.6" x14ac:dyDescent="0.3">
      <c r="A39" s="10">
        <v>45918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</row>
    <row r="40" spans="1:42" ht="15.6" x14ac:dyDescent="0.3">
      <c r="A40" s="10">
        <v>45919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</row>
    <row r="41" spans="1:42" ht="15.6" x14ac:dyDescent="0.3">
      <c r="A41" s="10">
        <v>45920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</row>
    <row r="42" spans="1:42" ht="15.6" x14ac:dyDescent="0.3">
      <c r="A42" s="10">
        <v>45921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</row>
    <row r="43" spans="1:42" ht="15.6" x14ac:dyDescent="0.3">
      <c r="A43" s="10">
        <v>45922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</row>
    <row r="44" spans="1:42" ht="15.6" x14ac:dyDescent="0.3">
      <c r="A44" s="10">
        <v>45923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</row>
    <row r="45" spans="1:42" ht="15.6" x14ac:dyDescent="0.3">
      <c r="A45" s="10">
        <v>45924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</row>
    <row r="46" spans="1:42" ht="15.6" x14ac:dyDescent="0.3">
      <c r="A46" s="10">
        <v>45925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</row>
    <row r="47" spans="1:42" ht="15.6" x14ac:dyDescent="0.3">
      <c r="A47" s="10">
        <v>45926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</row>
    <row r="48" spans="1:42" ht="15.6" x14ac:dyDescent="0.3">
      <c r="A48" s="10">
        <v>45927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</row>
    <row r="49" spans="1:42" ht="15.6" x14ac:dyDescent="0.3">
      <c r="A49" s="10">
        <v>45928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</row>
    <row r="50" spans="1:42" ht="15.6" x14ac:dyDescent="0.3">
      <c r="A50" s="10">
        <v>45929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</row>
    <row r="51" spans="1:42" ht="15.6" x14ac:dyDescent="0.3">
      <c r="A51" s="10">
        <v>45930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</row>
    <row r="52" spans="1:42" ht="15.6" x14ac:dyDescent="0.3">
      <c r="A52" s="10">
        <v>45931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</row>
    <row r="53" spans="1:42" ht="15.6" x14ac:dyDescent="0.3">
      <c r="A53" s="10">
        <v>45932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</row>
    <row r="54" spans="1:42" ht="15.6" x14ac:dyDescent="0.3">
      <c r="A54" s="10">
        <v>45933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</row>
    <row r="55" spans="1:42" ht="15.6" x14ac:dyDescent="0.3">
      <c r="A55" s="10">
        <v>45934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</row>
    <row r="56" spans="1:42" ht="15.6" x14ac:dyDescent="0.3">
      <c r="A56" s="10">
        <v>45935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</row>
    <row r="57" spans="1:42" ht="15.6" x14ac:dyDescent="0.3">
      <c r="A57" s="10">
        <v>45936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</row>
    <row r="58" spans="1:42" ht="15.6" x14ac:dyDescent="0.3">
      <c r="A58" s="10">
        <v>45937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</row>
    <row r="59" spans="1:42" ht="15.6" x14ac:dyDescent="0.3">
      <c r="A59" s="10">
        <v>45938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</row>
    <row r="60" spans="1:42" ht="15.6" x14ac:dyDescent="0.3">
      <c r="A60" s="10">
        <v>45939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</row>
    <row r="61" spans="1:42" ht="15.6" x14ac:dyDescent="0.3">
      <c r="A61" s="10">
        <v>45940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</row>
    <row r="62" spans="1:42" ht="15.6" x14ac:dyDescent="0.3">
      <c r="A62" s="10">
        <v>45941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</row>
    <row r="63" spans="1:42" ht="15.6" x14ac:dyDescent="0.3">
      <c r="A63" s="10">
        <v>45942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</row>
    <row r="64" spans="1:42" ht="15.6" x14ac:dyDescent="0.3">
      <c r="A64" s="10">
        <v>45943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</row>
    <row r="65" spans="1:42" ht="15.6" x14ac:dyDescent="0.3">
      <c r="A65" s="10">
        <v>45944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</row>
    <row r="66" spans="1:42" ht="15.6" x14ac:dyDescent="0.3">
      <c r="A66" s="10">
        <v>45945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</row>
    <row r="67" spans="1:42" ht="15.6" x14ac:dyDescent="0.3">
      <c r="A67" s="10">
        <v>45946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</row>
    <row r="68" spans="1:42" ht="15.6" x14ac:dyDescent="0.3">
      <c r="A68" s="10">
        <v>45947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</row>
    <row r="69" spans="1:42" ht="15.6" x14ac:dyDescent="0.3">
      <c r="A69" s="10">
        <v>45948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</row>
    <row r="70" spans="1:42" ht="15.6" x14ac:dyDescent="0.3">
      <c r="A70" s="10">
        <v>45949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</row>
    <row r="71" spans="1:42" ht="15.6" x14ac:dyDescent="0.3">
      <c r="A71" s="10">
        <v>45950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</row>
    <row r="72" spans="1:42" ht="15.6" x14ac:dyDescent="0.3">
      <c r="A72" s="10">
        <v>45951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</row>
    <row r="73" spans="1:42" ht="15.6" x14ac:dyDescent="0.3">
      <c r="A73" s="10">
        <v>45952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</row>
    <row r="74" spans="1:42" ht="15.6" x14ac:dyDescent="0.3">
      <c r="A74" s="10">
        <v>45953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</row>
    <row r="75" spans="1:42" ht="15.6" x14ac:dyDescent="0.3">
      <c r="A75" s="10">
        <v>45954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</row>
    <row r="76" spans="1:42" ht="15.6" x14ac:dyDescent="0.3">
      <c r="A76" s="10">
        <v>45955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</row>
    <row r="77" spans="1:42" ht="15.6" x14ac:dyDescent="0.3">
      <c r="A77" s="10">
        <v>45956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</row>
    <row r="78" spans="1:42" ht="15.6" x14ac:dyDescent="0.3">
      <c r="A78" s="10">
        <v>45957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</row>
    <row r="79" spans="1:42" ht="15.6" x14ac:dyDescent="0.3">
      <c r="A79" s="10">
        <v>45958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</row>
    <row r="80" spans="1:42" ht="15.6" x14ac:dyDescent="0.3">
      <c r="A80" s="10">
        <v>45959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</row>
    <row r="81" spans="1:42" ht="15.6" x14ac:dyDescent="0.3">
      <c r="A81" s="10">
        <v>45960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</row>
    <row r="82" spans="1:42" ht="15.6" x14ac:dyDescent="0.3">
      <c r="A82" s="10">
        <v>45961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</row>
    <row r="83" spans="1:42" ht="15.6" x14ac:dyDescent="0.3">
      <c r="A83" s="10">
        <v>45962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</row>
    <row r="84" spans="1:42" ht="15.6" x14ac:dyDescent="0.3">
      <c r="A84" s="10">
        <v>45963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</row>
    <row r="85" spans="1:42" ht="15.6" x14ac:dyDescent="0.3">
      <c r="A85" s="10">
        <v>45964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</row>
    <row r="86" spans="1:42" ht="15.6" x14ac:dyDescent="0.3">
      <c r="A86" s="10">
        <v>45965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</row>
    <row r="87" spans="1:42" ht="15.6" x14ac:dyDescent="0.3">
      <c r="A87" s="10">
        <v>45966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</row>
    <row r="88" spans="1:42" ht="15.6" x14ac:dyDescent="0.3">
      <c r="A88" s="10">
        <v>45967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</row>
    <row r="89" spans="1:42" ht="15.6" x14ac:dyDescent="0.3">
      <c r="A89" s="10">
        <v>45968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</row>
    <row r="90" spans="1:42" ht="15.6" x14ac:dyDescent="0.3">
      <c r="A90" s="10">
        <v>45969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</row>
    <row r="91" spans="1:42" ht="15.6" x14ac:dyDescent="0.3">
      <c r="A91" s="10">
        <v>45970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</row>
    <row r="92" spans="1:42" ht="15.6" x14ac:dyDescent="0.3">
      <c r="A92" s="10">
        <v>45971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</row>
    <row r="93" spans="1:42" ht="15.6" x14ac:dyDescent="0.3">
      <c r="A93" s="10">
        <v>45972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</row>
    <row r="94" spans="1:42" ht="15.6" x14ac:dyDescent="0.3">
      <c r="A94" s="10">
        <v>45973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</row>
    <row r="95" spans="1:42" ht="15.6" x14ac:dyDescent="0.3">
      <c r="A95" s="10">
        <v>45974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</row>
    <row r="96" spans="1:42" ht="15.6" x14ac:dyDescent="0.3">
      <c r="A96" s="10">
        <v>45975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</row>
    <row r="97" spans="1:42" ht="15.6" x14ac:dyDescent="0.3">
      <c r="A97" s="10">
        <v>45976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</row>
    <row r="98" spans="1:42" ht="15.6" x14ac:dyDescent="0.3">
      <c r="A98" s="10">
        <v>45977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</row>
    <row r="99" spans="1:42" ht="15.6" x14ac:dyDescent="0.3">
      <c r="A99" s="10">
        <v>45978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</row>
    <row r="100" spans="1:42" ht="15.6" x14ac:dyDescent="0.3">
      <c r="A100" s="10">
        <v>45979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</row>
    <row r="101" spans="1:42" ht="15.6" x14ac:dyDescent="0.3">
      <c r="A101" s="10">
        <v>45980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</row>
    <row r="102" spans="1:42" ht="15.6" x14ac:dyDescent="0.3">
      <c r="A102" s="10">
        <v>45981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</row>
    <row r="103" spans="1:42" ht="15.6" x14ac:dyDescent="0.3">
      <c r="A103" s="10">
        <v>45982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</row>
    <row r="104" spans="1:42" ht="15.6" x14ac:dyDescent="0.3">
      <c r="A104" s="10">
        <v>45983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</row>
    <row r="105" spans="1:42" ht="15.6" x14ac:dyDescent="0.3">
      <c r="A105" s="10">
        <v>45984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</row>
    <row r="106" spans="1:42" ht="15.6" x14ac:dyDescent="0.3">
      <c r="A106" s="10">
        <v>45985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</row>
    <row r="107" spans="1:42" ht="15.6" x14ac:dyDescent="0.3">
      <c r="A107" s="10">
        <v>45986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</row>
    <row r="108" spans="1:42" ht="15.6" x14ac:dyDescent="0.3">
      <c r="A108" s="10">
        <v>45987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</row>
    <row r="109" spans="1:42" ht="15.6" x14ac:dyDescent="0.3">
      <c r="A109" s="10">
        <v>45988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</row>
    <row r="110" spans="1:42" ht="15.6" x14ac:dyDescent="0.3">
      <c r="A110" s="10">
        <v>45989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</row>
    <row r="111" spans="1:42" ht="15.6" x14ac:dyDescent="0.3">
      <c r="A111" s="10">
        <v>45990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</row>
    <row r="112" spans="1:42" ht="15.6" x14ac:dyDescent="0.3">
      <c r="A112" s="10">
        <v>45991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</row>
    <row r="113" spans="1:42" ht="15.6" x14ac:dyDescent="0.3">
      <c r="A113" s="10">
        <v>45992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</row>
    <row r="114" spans="1:42" ht="15.6" x14ac:dyDescent="0.3">
      <c r="A114" s="10">
        <v>45993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</row>
    <row r="115" spans="1:42" ht="15.6" x14ac:dyDescent="0.3">
      <c r="A115" s="10">
        <v>45994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</row>
    <row r="116" spans="1:42" ht="15.6" x14ac:dyDescent="0.3">
      <c r="A116" s="10">
        <v>45995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</row>
    <row r="117" spans="1:42" ht="15.6" x14ac:dyDescent="0.3">
      <c r="A117" s="10">
        <v>45996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</row>
    <row r="118" spans="1:42" ht="15.6" x14ac:dyDescent="0.3">
      <c r="A118" s="10">
        <v>45997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</row>
    <row r="119" spans="1:42" ht="15.6" x14ac:dyDescent="0.3">
      <c r="A119" s="10">
        <v>45998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</row>
    <row r="120" spans="1:42" ht="15.6" x14ac:dyDescent="0.3">
      <c r="A120" s="10">
        <v>45999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</row>
    <row r="121" spans="1:42" ht="15.6" x14ac:dyDescent="0.3">
      <c r="A121" s="10">
        <v>46000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</row>
    <row r="122" spans="1:42" ht="15.6" x14ac:dyDescent="0.3">
      <c r="A122" s="10">
        <v>46001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</row>
    <row r="123" spans="1:42" ht="15.6" x14ac:dyDescent="0.3">
      <c r="A123" s="10">
        <v>46002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</row>
    <row r="124" spans="1:42" ht="15.6" x14ac:dyDescent="0.3">
      <c r="A124" s="10">
        <v>46003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</row>
    <row r="125" spans="1:42" ht="15.6" x14ac:dyDescent="0.3">
      <c r="A125" s="10">
        <v>46004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</row>
    <row r="126" spans="1:42" ht="15.6" x14ac:dyDescent="0.3">
      <c r="A126" s="10">
        <v>46005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</row>
    <row r="127" spans="1:42" ht="15.6" x14ac:dyDescent="0.3">
      <c r="A127" s="10">
        <v>46006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</row>
    <row r="128" spans="1:42" ht="15.6" x14ac:dyDescent="0.3">
      <c r="A128" s="10">
        <v>46007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</row>
    <row r="129" spans="1:42" ht="15.6" x14ac:dyDescent="0.3">
      <c r="A129" s="10">
        <v>46008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</row>
    <row r="130" spans="1:42" ht="15.6" x14ac:dyDescent="0.3">
      <c r="A130" s="10">
        <v>46009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</row>
    <row r="131" spans="1:42" ht="15.6" x14ac:dyDescent="0.3">
      <c r="A131" s="10">
        <v>46010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</row>
    <row r="132" spans="1:42" ht="15.6" x14ac:dyDescent="0.3">
      <c r="A132" s="10">
        <v>46011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</row>
    <row r="133" spans="1:42" ht="15.6" x14ac:dyDescent="0.3">
      <c r="A133" s="10">
        <v>46012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</row>
    <row r="134" spans="1:42" ht="15.6" x14ac:dyDescent="0.3">
      <c r="A134" s="10">
        <v>46013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</row>
    <row r="135" spans="1:42" ht="15.6" x14ac:dyDescent="0.3">
      <c r="A135" s="10">
        <v>46014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</row>
    <row r="136" spans="1:42" ht="15.6" x14ac:dyDescent="0.3">
      <c r="A136" s="10">
        <v>46015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</row>
    <row r="137" spans="1:42" ht="15.6" x14ac:dyDescent="0.3">
      <c r="A137" s="10">
        <v>46016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</row>
    <row r="138" spans="1:42" ht="15.6" x14ac:dyDescent="0.3">
      <c r="A138" s="10">
        <v>46017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</row>
    <row r="139" spans="1:42" ht="15.6" x14ac:dyDescent="0.3">
      <c r="A139" s="10">
        <v>46018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</row>
    <row r="140" spans="1:42" ht="15.6" x14ac:dyDescent="0.3">
      <c r="A140" s="10">
        <v>46019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</row>
    <row r="141" spans="1:42" ht="15.6" x14ac:dyDescent="0.3">
      <c r="A141" s="10">
        <v>46020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</row>
    <row r="142" spans="1:42" ht="15.6" x14ac:dyDescent="0.3">
      <c r="A142" s="10">
        <v>46021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</row>
    <row r="143" spans="1:42" ht="15.6" x14ac:dyDescent="0.3">
      <c r="A143" s="10">
        <v>46022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</row>
    <row r="144" spans="1:42" ht="15.6" x14ac:dyDescent="0.3">
      <c r="A144" s="10">
        <v>46023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</row>
    <row r="145" spans="1:42" ht="15.6" x14ac:dyDescent="0.3">
      <c r="A145" s="10">
        <v>46024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</row>
    <row r="146" spans="1:42" ht="15.6" x14ac:dyDescent="0.3">
      <c r="A146" s="10">
        <v>46025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</row>
    <row r="147" spans="1:42" ht="15.6" x14ac:dyDescent="0.3">
      <c r="A147" s="10">
        <v>46026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</row>
    <row r="148" spans="1:42" ht="15.6" x14ac:dyDescent="0.3">
      <c r="A148" s="10">
        <v>46027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</row>
    <row r="149" spans="1:42" ht="15.6" x14ac:dyDescent="0.3">
      <c r="A149" s="10">
        <v>46028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</row>
    <row r="150" spans="1:42" ht="15.6" x14ac:dyDescent="0.3">
      <c r="A150" s="10">
        <v>46029</v>
      </c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</row>
    <row r="151" spans="1:42" ht="15.6" x14ac:dyDescent="0.3">
      <c r="A151" s="10">
        <v>46030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</row>
    <row r="152" spans="1:42" ht="15.6" x14ac:dyDescent="0.3">
      <c r="A152" s="10">
        <v>46031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</row>
    <row r="153" spans="1:42" ht="15.6" x14ac:dyDescent="0.3">
      <c r="A153" s="10">
        <v>46032</v>
      </c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</row>
    <row r="154" spans="1:42" ht="15.6" x14ac:dyDescent="0.3">
      <c r="A154" s="10">
        <v>46033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</row>
    <row r="155" spans="1:42" ht="15.6" x14ac:dyDescent="0.3">
      <c r="A155" s="10">
        <v>46034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</row>
    <row r="156" spans="1:42" ht="15.6" x14ac:dyDescent="0.3">
      <c r="A156" s="10">
        <v>46035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</row>
    <row r="157" spans="1:42" ht="15.6" x14ac:dyDescent="0.3">
      <c r="A157" s="10">
        <v>46036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</row>
    <row r="158" spans="1:42" ht="15.6" x14ac:dyDescent="0.3">
      <c r="A158" s="10">
        <v>46037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</row>
    <row r="159" spans="1:42" ht="15.6" x14ac:dyDescent="0.3">
      <c r="A159" s="10">
        <v>46038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</row>
    <row r="160" spans="1:42" ht="15.6" x14ac:dyDescent="0.3">
      <c r="A160" s="10">
        <v>46039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</row>
    <row r="161" spans="1:42" ht="15.6" x14ac:dyDescent="0.3">
      <c r="A161" s="10">
        <v>46040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</row>
    <row r="162" spans="1:42" ht="15.6" x14ac:dyDescent="0.3">
      <c r="A162" s="10">
        <v>46041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</row>
    <row r="163" spans="1:42" ht="15.6" x14ac:dyDescent="0.3">
      <c r="A163" s="10">
        <v>46042</v>
      </c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</row>
    <row r="164" spans="1:42" ht="15.6" x14ac:dyDescent="0.3">
      <c r="A164" s="10">
        <v>46043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</row>
    <row r="165" spans="1:42" ht="15.6" x14ac:dyDescent="0.3">
      <c r="A165" s="10">
        <v>46044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</row>
    <row r="166" spans="1:42" ht="15.6" x14ac:dyDescent="0.3">
      <c r="A166" s="10">
        <v>46045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</row>
    <row r="167" spans="1:42" ht="15.6" x14ac:dyDescent="0.3">
      <c r="A167" s="10">
        <v>46046</v>
      </c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</row>
    <row r="168" spans="1:42" ht="15.6" x14ac:dyDescent="0.3">
      <c r="A168" s="10">
        <v>46047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</row>
    <row r="169" spans="1:42" ht="15.6" x14ac:dyDescent="0.3">
      <c r="A169" s="10">
        <v>46048</v>
      </c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</row>
    <row r="170" spans="1:42" ht="15.6" x14ac:dyDescent="0.3">
      <c r="A170" s="10">
        <v>46049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</row>
    <row r="171" spans="1:42" ht="15.6" x14ac:dyDescent="0.3">
      <c r="A171" s="10">
        <v>46050</v>
      </c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</row>
    <row r="172" spans="1:42" ht="15.6" x14ac:dyDescent="0.3">
      <c r="A172" s="10">
        <v>46051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</row>
    <row r="173" spans="1:42" ht="15.6" x14ac:dyDescent="0.3">
      <c r="A173" s="10">
        <v>46052</v>
      </c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</row>
    <row r="174" spans="1:42" ht="15.6" x14ac:dyDescent="0.3">
      <c r="A174" s="10">
        <v>46053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</row>
    <row r="175" spans="1:42" ht="15.6" x14ac:dyDescent="0.3">
      <c r="A175" s="10">
        <v>46054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</row>
    <row r="176" spans="1:42" ht="15.6" x14ac:dyDescent="0.3">
      <c r="A176" s="10">
        <v>46055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</row>
    <row r="177" spans="1:42" ht="15.6" x14ac:dyDescent="0.3">
      <c r="A177" s="10">
        <v>46056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</row>
    <row r="178" spans="1:42" ht="15.6" x14ac:dyDescent="0.3">
      <c r="A178" s="10">
        <v>46057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</row>
    <row r="179" spans="1:42" ht="15.6" x14ac:dyDescent="0.3">
      <c r="A179" s="10">
        <v>46058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</row>
    <row r="180" spans="1:42" ht="15.6" x14ac:dyDescent="0.3">
      <c r="A180" s="10">
        <v>46059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</row>
    <row r="181" spans="1:42" ht="15.6" x14ac:dyDescent="0.3">
      <c r="A181" s="10">
        <v>46060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</row>
    <row r="182" spans="1:42" ht="15.6" x14ac:dyDescent="0.3">
      <c r="A182" s="10">
        <v>46061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</row>
    <row r="183" spans="1:42" ht="15.6" x14ac:dyDescent="0.3">
      <c r="A183" s="10">
        <v>46062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</row>
    <row r="184" spans="1:42" ht="15.6" x14ac:dyDescent="0.3">
      <c r="A184" s="10">
        <v>46063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</row>
    <row r="185" spans="1:42" ht="15.6" x14ac:dyDescent="0.3">
      <c r="A185" s="10">
        <v>46064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</row>
    <row r="186" spans="1:42" ht="15.6" x14ac:dyDescent="0.3">
      <c r="A186" s="10">
        <v>46065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</row>
    <row r="187" spans="1:42" ht="15.6" x14ac:dyDescent="0.3">
      <c r="A187" s="10">
        <v>46066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</row>
    <row r="188" spans="1:42" ht="15.6" x14ac:dyDescent="0.3">
      <c r="A188" s="10">
        <v>46067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</row>
    <row r="189" spans="1:42" ht="15.6" x14ac:dyDescent="0.3">
      <c r="A189" s="10">
        <v>46068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</row>
    <row r="190" spans="1:42" ht="15.6" x14ac:dyDescent="0.3">
      <c r="A190" s="10">
        <v>46069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</row>
    <row r="191" spans="1:42" ht="15.6" x14ac:dyDescent="0.3">
      <c r="A191" s="10">
        <v>46070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</row>
    <row r="192" spans="1:42" ht="15.6" x14ac:dyDescent="0.3">
      <c r="A192" s="10">
        <v>46071</v>
      </c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</row>
    <row r="193" spans="1:42" ht="15.6" x14ac:dyDescent="0.3">
      <c r="A193" s="10">
        <v>46072</v>
      </c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</row>
    <row r="194" spans="1:42" ht="15.6" x14ac:dyDescent="0.3">
      <c r="A194" s="10">
        <v>46073</v>
      </c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</row>
    <row r="195" spans="1:42" ht="15.6" x14ac:dyDescent="0.3">
      <c r="A195" s="10">
        <v>46074</v>
      </c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</row>
    <row r="196" spans="1:42" ht="15.6" x14ac:dyDescent="0.3">
      <c r="A196" s="10">
        <v>46075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</row>
    <row r="197" spans="1:42" ht="15.6" x14ac:dyDescent="0.3">
      <c r="A197" s="10">
        <v>46076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</row>
    <row r="198" spans="1:42" ht="15.6" x14ac:dyDescent="0.3">
      <c r="A198" s="10">
        <v>46077</v>
      </c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</row>
    <row r="199" spans="1:42" ht="15.6" x14ac:dyDescent="0.3">
      <c r="A199" s="10">
        <v>46078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</row>
    <row r="200" spans="1:42" ht="15.6" x14ac:dyDescent="0.3">
      <c r="A200" s="10">
        <v>46079</v>
      </c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</row>
    <row r="201" spans="1:42" ht="15.6" x14ac:dyDescent="0.3">
      <c r="A201" s="10">
        <v>46080</v>
      </c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</row>
    <row r="202" spans="1:42" ht="15.6" x14ac:dyDescent="0.3">
      <c r="A202" s="10">
        <v>46081</v>
      </c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</row>
    <row r="203" spans="1:42" ht="15.6" x14ac:dyDescent="0.3">
      <c r="A203" s="10">
        <v>46082</v>
      </c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</row>
    <row r="204" spans="1:42" ht="15.6" x14ac:dyDescent="0.3">
      <c r="A204" s="10">
        <v>46083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</row>
    <row r="205" spans="1:42" ht="15.6" x14ac:dyDescent="0.3">
      <c r="A205" s="10">
        <v>46084</v>
      </c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</row>
    <row r="206" spans="1:42" ht="15.6" x14ac:dyDescent="0.3">
      <c r="A206" s="10">
        <v>46085</v>
      </c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</row>
    <row r="207" spans="1:42" ht="15.6" x14ac:dyDescent="0.3">
      <c r="A207" s="10">
        <v>46086</v>
      </c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</row>
    <row r="208" spans="1:42" ht="15.6" x14ac:dyDescent="0.3">
      <c r="A208" s="10">
        <v>46087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</row>
    <row r="209" spans="1:42" ht="15.6" x14ac:dyDescent="0.3">
      <c r="A209" s="10">
        <v>46088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</row>
    <row r="210" spans="1:42" ht="15.6" x14ac:dyDescent="0.3">
      <c r="A210" s="10">
        <v>46089</v>
      </c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</row>
    <row r="211" spans="1:42" ht="15.6" x14ac:dyDescent="0.3">
      <c r="A211" s="10">
        <v>46090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</row>
    <row r="212" spans="1:42" ht="15.6" x14ac:dyDescent="0.3">
      <c r="A212" s="10">
        <v>46091</v>
      </c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</row>
    <row r="213" spans="1:42" ht="15.6" x14ac:dyDescent="0.3">
      <c r="A213" s="10">
        <v>46092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</row>
    <row r="214" spans="1:42" ht="15.6" x14ac:dyDescent="0.3">
      <c r="A214" s="10">
        <v>46093</v>
      </c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</row>
    <row r="215" spans="1:42" ht="15.6" x14ac:dyDescent="0.3">
      <c r="A215" s="10">
        <v>46094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</row>
    <row r="216" spans="1:42" ht="15.6" x14ac:dyDescent="0.3">
      <c r="A216" s="10">
        <v>46095</v>
      </c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</row>
    <row r="217" spans="1:42" ht="15.6" x14ac:dyDescent="0.3">
      <c r="A217" s="10">
        <v>46096</v>
      </c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</row>
    <row r="218" spans="1:42" ht="15.6" x14ac:dyDescent="0.3">
      <c r="A218" s="10">
        <v>46097</v>
      </c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</row>
    <row r="219" spans="1:42" ht="15.6" x14ac:dyDescent="0.3">
      <c r="A219" s="10">
        <v>46098</v>
      </c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</row>
    <row r="220" spans="1:42" ht="15.6" x14ac:dyDescent="0.3">
      <c r="A220" s="10">
        <v>46099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</row>
    <row r="221" spans="1:42" ht="15.6" x14ac:dyDescent="0.3">
      <c r="A221" s="10">
        <v>46100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</row>
    <row r="222" spans="1:42" ht="15.6" x14ac:dyDescent="0.3">
      <c r="A222" s="10">
        <v>46101</v>
      </c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</row>
    <row r="223" spans="1:42" ht="15.6" x14ac:dyDescent="0.3">
      <c r="A223" s="10">
        <v>46102</v>
      </c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</row>
    <row r="224" spans="1:42" ht="15.6" x14ac:dyDescent="0.3">
      <c r="A224" s="10">
        <v>46103</v>
      </c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</row>
    <row r="225" spans="1:42" ht="15.6" x14ac:dyDescent="0.3">
      <c r="A225" s="10">
        <v>46104</v>
      </c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</row>
    <row r="226" spans="1:42" ht="15.6" x14ac:dyDescent="0.3">
      <c r="A226" s="10">
        <v>46105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</row>
    <row r="227" spans="1:42" ht="15.6" x14ac:dyDescent="0.3">
      <c r="A227" s="10">
        <v>46106</v>
      </c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</row>
    <row r="228" spans="1:42" ht="15.6" x14ac:dyDescent="0.3">
      <c r="A228" s="10">
        <v>46107</v>
      </c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</row>
    <row r="229" spans="1:42" ht="15.6" x14ac:dyDescent="0.3">
      <c r="A229" s="10">
        <v>46108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</row>
    <row r="230" spans="1:42" ht="15.6" x14ac:dyDescent="0.3">
      <c r="A230" s="10">
        <v>46109</v>
      </c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</row>
    <row r="231" spans="1:42" ht="15.6" x14ac:dyDescent="0.3">
      <c r="A231" s="10">
        <v>46110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</row>
    <row r="232" spans="1:42" ht="15.6" x14ac:dyDescent="0.3">
      <c r="A232" s="10">
        <v>46111</v>
      </c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</row>
    <row r="233" spans="1:42" ht="15.6" x14ac:dyDescent="0.3">
      <c r="A233" s="10">
        <v>46112</v>
      </c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</row>
    <row r="234" spans="1:42" ht="15.6" x14ac:dyDescent="0.3">
      <c r="A234" s="10">
        <v>46113</v>
      </c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</row>
    <row r="235" spans="1:42" ht="15.6" x14ac:dyDescent="0.3">
      <c r="A235" s="10">
        <v>46114</v>
      </c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</row>
    <row r="236" spans="1:42" ht="15.6" x14ac:dyDescent="0.3">
      <c r="A236" s="10">
        <v>46115</v>
      </c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</row>
    <row r="237" spans="1:42" ht="15.6" x14ac:dyDescent="0.3">
      <c r="A237" s="10">
        <v>46116</v>
      </c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</row>
    <row r="238" spans="1:42" ht="15.6" x14ac:dyDescent="0.3">
      <c r="A238" s="10">
        <v>46117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</row>
    <row r="239" spans="1:42" ht="15.6" x14ac:dyDescent="0.3">
      <c r="A239" s="10">
        <v>46118</v>
      </c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</row>
    <row r="240" spans="1:42" ht="15.6" x14ac:dyDescent="0.3">
      <c r="A240" s="10">
        <v>46119</v>
      </c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</row>
    <row r="241" spans="1:42" ht="15.6" x14ac:dyDescent="0.3">
      <c r="A241" s="10">
        <v>46120</v>
      </c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</row>
    <row r="242" spans="1:42" ht="15.6" x14ac:dyDescent="0.3">
      <c r="A242" s="10">
        <v>46121</v>
      </c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</row>
    <row r="243" spans="1:42" ht="15.6" x14ac:dyDescent="0.3">
      <c r="A243" s="10">
        <v>46122</v>
      </c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</row>
    <row r="244" spans="1:42" ht="15.6" x14ac:dyDescent="0.3">
      <c r="A244" s="10">
        <v>46123</v>
      </c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</row>
    <row r="245" spans="1:42" ht="15.6" x14ac:dyDescent="0.3">
      <c r="A245" s="10">
        <v>46124</v>
      </c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</row>
    <row r="246" spans="1:42" ht="15.6" x14ac:dyDescent="0.3">
      <c r="A246" s="10">
        <v>46125</v>
      </c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</row>
    <row r="247" spans="1:42" ht="15.6" x14ac:dyDescent="0.3">
      <c r="A247" s="10">
        <v>46126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</row>
    <row r="248" spans="1:42" ht="15.6" x14ac:dyDescent="0.3">
      <c r="A248" s="10">
        <v>46127</v>
      </c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</row>
    <row r="249" spans="1:42" ht="15.6" x14ac:dyDescent="0.3">
      <c r="A249" s="10">
        <v>46128</v>
      </c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</row>
    <row r="250" spans="1:42" ht="15.6" x14ac:dyDescent="0.3">
      <c r="A250" s="10">
        <v>46129</v>
      </c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</row>
    <row r="251" spans="1:42" ht="15.6" x14ac:dyDescent="0.3">
      <c r="A251" s="10">
        <v>46130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</row>
    <row r="252" spans="1:42" ht="15.6" x14ac:dyDescent="0.3">
      <c r="A252" s="10">
        <v>46131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</row>
    <row r="253" spans="1:42" ht="15.6" x14ac:dyDescent="0.3">
      <c r="A253" s="10">
        <v>46132</v>
      </c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</row>
    <row r="254" spans="1:42" ht="15.6" x14ac:dyDescent="0.3">
      <c r="A254" s="10">
        <v>46133</v>
      </c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</row>
    <row r="255" spans="1:42" ht="15.6" x14ac:dyDescent="0.3">
      <c r="A255" s="10">
        <v>46134</v>
      </c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</row>
    <row r="256" spans="1:42" ht="15.6" x14ac:dyDescent="0.3">
      <c r="A256" s="10">
        <v>46135</v>
      </c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</row>
    <row r="257" spans="1:42" ht="15.6" x14ac:dyDescent="0.3">
      <c r="A257" s="10">
        <v>46136</v>
      </c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</row>
    <row r="258" spans="1:42" ht="15.6" x14ac:dyDescent="0.3">
      <c r="A258" s="10">
        <v>46137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</row>
    <row r="259" spans="1:42" ht="15.6" x14ac:dyDescent="0.3">
      <c r="A259" s="10">
        <v>46138</v>
      </c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</row>
    <row r="260" spans="1:42" ht="15.6" x14ac:dyDescent="0.3">
      <c r="A260" s="10">
        <v>46139</v>
      </c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</row>
    <row r="261" spans="1:42" ht="15.6" x14ac:dyDescent="0.3">
      <c r="A261" s="10">
        <v>46140</v>
      </c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</row>
    <row r="262" spans="1:42" ht="15.6" x14ac:dyDescent="0.3">
      <c r="A262" s="10">
        <v>46141</v>
      </c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</row>
    <row r="263" spans="1:42" ht="15.6" x14ac:dyDescent="0.3">
      <c r="A263" s="10">
        <v>46142</v>
      </c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</row>
    <row r="264" spans="1:42" ht="15.6" x14ac:dyDescent="0.3">
      <c r="A264" s="10">
        <v>46143</v>
      </c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</row>
    <row r="265" spans="1:42" ht="15.6" x14ac:dyDescent="0.3">
      <c r="A265" s="10">
        <v>46144</v>
      </c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</row>
    <row r="266" spans="1:42" ht="15.6" x14ac:dyDescent="0.3">
      <c r="A266" s="10">
        <v>46145</v>
      </c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</row>
    <row r="267" spans="1:42" ht="15.6" x14ac:dyDescent="0.3">
      <c r="A267" s="10">
        <v>46146</v>
      </c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</row>
    <row r="268" spans="1:42" ht="15.6" x14ac:dyDescent="0.3">
      <c r="A268" s="10">
        <v>46147</v>
      </c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</row>
    <row r="269" spans="1:42" ht="15.6" x14ac:dyDescent="0.3">
      <c r="A269" s="10">
        <v>46148</v>
      </c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</row>
    <row r="270" spans="1:42" ht="15.6" x14ac:dyDescent="0.3">
      <c r="A270" s="10">
        <v>46149</v>
      </c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</row>
    <row r="271" spans="1:42" ht="15.6" x14ac:dyDescent="0.3">
      <c r="A271" s="10">
        <v>46150</v>
      </c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</row>
    <row r="272" spans="1:42" ht="15.6" x14ac:dyDescent="0.3">
      <c r="A272" s="10">
        <v>46151</v>
      </c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</row>
    <row r="273" spans="1:42" ht="15.6" x14ac:dyDescent="0.3">
      <c r="A273" s="10">
        <v>46152</v>
      </c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</row>
    <row r="274" spans="1:42" ht="15.6" x14ac:dyDescent="0.3">
      <c r="A274" s="10">
        <v>46153</v>
      </c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</row>
    <row r="275" spans="1:42" ht="15.6" x14ac:dyDescent="0.3">
      <c r="A275" s="10">
        <v>46154</v>
      </c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</row>
    <row r="276" spans="1:42" ht="15.6" x14ac:dyDescent="0.3">
      <c r="A276" s="10">
        <v>46155</v>
      </c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</row>
    <row r="277" spans="1:42" ht="15.6" x14ac:dyDescent="0.3">
      <c r="A277" s="10">
        <v>46156</v>
      </c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</row>
    <row r="278" spans="1:42" ht="15.6" x14ac:dyDescent="0.3">
      <c r="A278" s="10">
        <v>46157</v>
      </c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</row>
    <row r="279" spans="1:42" ht="15.6" x14ac:dyDescent="0.3">
      <c r="A279" s="10">
        <v>46158</v>
      </c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</row>
    <row r="280" spans="1:42" ht="15.6" x14ac:dyDescent="0.3">
      <c r="A280" s="10">
        <v>46159</v>
      </c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</row>
    <row r="281" spans="1:42" ht="15.6" x14ac:dyDescent="0.3">
      <c r="A281" s="10">
        <v>46160</v>
      </c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</row>
    <row r="282" spans="1:42" ht="15.6" x14ac:dyDescent="0.3">
      <c r="A282" s="10">
        <v>46161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</row>
    <row r="283" spans="1:42" ht="15.6" x14ac:dyDescent="0.3">
      <c r="A283" s="10">
        <v>46162</v>
      </c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</row>
    <row r="284" spans="1:42" ht="15.6" x14ac:dyDescent="0.3">
      <c r="A284" s="10">
        <v>46163</v>
      </c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</row>
    <row r="285" spans="1:42" ht="15.6" x14ac:dyDescent="0.3">
      <c r="A285" s="10">
        <v>46164</v>
      </c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</row>
    <row r="286" spans="1:42" ht="15.6" x14ac:dyDescent="0.3">
      <c r="A286" s="10">
        <v>46165</v>
      </c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</row>
    <row r="287" spans="1:42" ht="15.6" x14ac:dyDescent="0.3">
      <c r="A287" s="10">
        <v>46166</v>
      </c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</row>
    <row r="288" spans="1:42" ht="15.6" x14ac:dyDescent="0.3">
      <c r="A288" s="10">
        <v>46167</v>
      </c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</row>
    <row r="289" spans="1:42" ht="15.6" x14ac:dyDescent="0.3">
      <c r="A289" s="10">
        <v>46168</v>
      </c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</row>
    <row r="290" spans="1:42" ht="15.6" x14ac:dyDescent="0.3">
      <c r="A290" s="10">
        <v>46169</v>
      </c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</row>
    <row r="291" spans="1:42" ht="15.6" x14ac:dyDescent="0.3">
      <c r="A291" s="10">
        <v>46170</v>
      </c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</row>
    <row r="292" spans="1:42" ht="15.6" x14ac:dyDescent="0.3">
      <c r="A292" s="10">
        <v>46171</v>
      </c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</row>
    <row r="293" spans="1:42" ht="15.6" x14ac:dyDescent="0.3">
      <c r="A293" s="10">
        <v>46172</v>
      </c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</row>
    <row r="294" spans="1:42" ht="15.6" x14ac:dyDescent="0.3">
      <c r="A294" s="10">
        <v>46173</v>
      </c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</row>
    <row r="295" spans="1:42" ht="15.6" x14ac:dyDescent="0.3">
      <c r="A295" s="10">
        <v>46174</v>
      </c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</row>
    <row r="296" spans="1:42" ht="15.6" x14ac:dyDescent="0.3">
      <c r="A296" s="10">
        <v>46175</v>
      </c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</row>
    <row r="297" spans="1:42" ht="15.6" x14ac:dyDescent="0.3">
      <c r="A297" s="10">
        <v>46176</v>
      </c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</row>
    <row r="298" spans="1:42" ht="15.6" x14ac:dyDescent="0.3">
      <c r="A298" s="10">
        <v>46177</v>
      </c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</row>
    <row r="299" spans="1:42" ht="15.6" x14ac:dyDescent="0.3">
      <c r="A299" s="10">
        <v>46178</v>
      </c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</row>
    <row r="300" spans="1:42" ht="15.6" x14ac:dyDescent="0.3">
      <c r="A300" s="10">
        <v>46179</v>
      </c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</row>
    <row r="301" spans="1:42" ht="15.6" x14ac:dyDescent="0.3">
      <c r="A301" s="10">
        <v>46180</v>
      </c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</row>
    <row r="302" spans="1:42" ht="15.6" x14ac:dyDescent="0.3">
      <c r="A302" s="10">
        <v>46181</v>
      </c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</row>
    <row r="303" spans="1:42" ht="15.6" x14ac:dyDescent="0.3">
      <c r="A303" s="10">
        <v>46182</v>
      </c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</row>
    <row r="304" spans="1:42" ht="15.6" x14ac:dyDescent="0.3">
      <c r="A304" s="10">
        <v>46183</v>
      </c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</row>
    <row r="305" spans="1:42" ht="15.6" x14ac:dyDescent="0.3">
      <c r="A305" s="10">
        <v>46184</v>
      </c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</row>
    <row r="306" spans="1:42" ht="15.6" x14ac:dyDescent="0.3">
      <c r="A306" s="10">
        <v>46185</v>
      </c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</row>
    <row r="307" spans="1:42" ht="15.6" x14ac:dyDescent="0.3">
      <c r="A307" s="10">
        <v>46186</v>
      </c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</row>
    <row r="308" spans="1:42" ht="15.6" x14ac:dyDescent="0.3">
      <c r="A308" s="10">
        <v>46187</v>
      </c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</row>
    <row r="309" spans="1:42" ht="15.6" x14ac:dyDescent="0.3">
      <c r="A309" s="10">
        <v>46188</v>
      </c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</row>
    <row r="310" spans="1:42" ht="15.6" x14ac:dyDescent="0.3">
      <c r="A310" s="10">
        <v>46189</v>
      </c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</row>
    <row r="311" spans="1:42" ht="15.6" x14ac:dyDescent="0.3">
      <c r="A311" s="10">
        <v>46190</v>
      </c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</row>
    <row r="312" spans="1:42" ht="15.6" x14ac:dyDescent="0.3">
      <c r="A312" s="10">
        <v>46191</v>
      </c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</row>
    <row r="313" spans="1:42" ht="15.6" x14ac:dyDescent="0.3">
      <c r="A313" s="10">
        <v>46192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</row>
    <row r="314" spans="1:42" ht="15.6" x14ac:dyDescent="0.3">
      <c r="A314" s="10">
        <v>46193</v>
      </c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</row>
    <row r="315" spans="1:42" ht="15.6" x14ac:dyDescent="0.3">
      <c r="A315" s="10">
        <v>46194</v>
      </c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</row>
    <row r="316" spans="1:42" ht="15.6" x14ac:dyDescent="0.3">
      <c r="A316" s="10">
        <v>46195</v>
      </c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</row>
    <row r="317" spans="1:42" ht="15.6" x14ac:dyDescent="0.3">
      <c r="A317" s="10">
        <v>46196</v>
      </c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</row>
    <row r="318" spans="1:42" ht="15.6" x14ac:dyDescent="0.3">
      <c r="A318" s="10">
        <v>46197</v>
      </c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</row>
    <row r="319" spans="1:42" ht="15.6" x14ac:dyDescent="0.3">
      <c r="A319" s="10">
        <v>46198</v>
      </c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</row>
    <row r="320" spans="1:42" ht="15.6" x14ac:dyDescent="0.3">
      <c r="A320" s="10">
        <v>46199</v>
      </c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</row>
    <row r="321" spans="1:42" ht="15.6" x14ac:dyDescent="0.3">
      <c r="A321" s="10">
        <v>46200</v>
      </c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</row>
    <row r="322" spans="1:42" ht="15.6" x14ac:dyDescent="0.3">
      <c r="A322" s="10">
        <v>46201</v>
      </c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</row>
    <row r="323" spans="1:42" ht="15.6" x14ac:dyDescent="0.3">
      <c r="A323" s="10">
        <v>46202</v>
      </c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</row>
    <row r="324" spans="1:42" ht="15.6" x14ac:dyDescent="0.3">
      <c r="A324" s="10">
        <v>46203</v>
      </c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</row>
    <row r="325" spans="1:42" x14ac:dyDescent="0.3">
      <c r="A325" s="8" t="s">
        <v>9</v>
      </c>
      <c r="B325" s="9">
        <f>SUM(B22:B324)</f>
        <v>0</v>
      </c>
      <c r="C325" s="9">
        <f t="shared" ref="C325:AP325" si="0">SUM(C22:C324)</f>
        <v>0</v>
      </c>
      <c r="D325" s="9">
        <f t="shared" si="0"/>
        <v>0</v>
      </c>
      <c r="E325" s="9">
        <f t="shared" si="0"/>
        <v>0</v>
      </c>
      <c r="F325" s="9">
        <f t="shared" si="0"/>
        <v>0</v>
      </c>
      <c r="G325" s="9">
        <f t="shared" si="0"/>
        <v>0</v>
      </c>
      <c r="H325" s="9">
        <f t="shared" si="0"/>
        <v>0</v>
      </c>
      <c r="I325" s="9">
        <f t="shared" si="0"/>
        <v>0</v>
      </c>
      <c r="J325" s="9">
        <f t="shared" si="0"/>
        <v>0</v>
      </c>
      <c r="K325" s="9">
        <f t="shared" si="0"/>
        <v>0</v>
      </c>
      <c r="L325" s="9">
        <f t="shared" si="0"/>
        <v>0</v>
      </c>
      <c r="M325" s="9">
        <f t="shared" si="0"/>
        <v>0</v>
      </c>
      <c r="N325" s="9">
        <f t="shared" si="0"/>
        <v>0</v>
      </c>
      <c r="O325" s="9">
        <f t="shared" si="0"/>
        <v>0</v>
      </c>
      <c r="P325" s="9">
        <f t="shared" si="0"/>
        <v>0</v>
      </c>
      <c r="Q325" s="9">
        <f t="shared" si="0"/>
        <v>0</v>
      </c>
      <c r="R325" s="9">
        <f t="shared" si="0"/>
        <v>0</v>
      </c>
      <c r="S325" s="9">
        <f t="shared" si="0"/>
        <v>0</v>
      </c>
      <c r="T325" s="9">
        <f t="shared" si="0"/>
        <v>0</v>
      </c>
      <c r="U325" s="9">
        <f t="shared" si="0"/>
        <v>0</v>
      </c>
      <c r="V325" s="9">
        <f t="shared" si="0"/>
        <v>0</v>
      </c>
      <c r="W325" s="9">
        <f t="shared" si="0"/>
        <v>0</v>
      </c>
      <c r="X325" s="9">
        <f t="shared" si="0"/>
        <v>0</v>
      </c>
      <c r="Y325" s="9">
        <f t="shared" si="0"/>
        <v>0</v>
      </c>
      <c r="Z325" s="9">
        <f t="shared" si="0"/>
        <v>0</v>
      </c>
      <c r="AA325" s="9">
        <f t="shared" si="0"/>
        <v>0</v>
      </c>
      <c r="AB325" s="9">
        <f t="shared" si="0"/>
        <v>0</v>
      </c>
      <c r="AC325" s="9">
        <f t="shared" si="0"/>
        <v>0</v>
      </c>
      <c r="AD325" s="9">
        <f t="shared" si="0"/>
        <v>0</v>
      </c>
      <c r="AE325" s="9">
        <f t="shared" si="0"/>
        <v>0</v>
      </c>
      <c r="AF325" s="9"/>
      <c r="AG325" s="9"/>
      <c r="AH325" s="9"/>
      <c r="AI325" s="9"/>
      <c r="AJ325" s="9"/>
      <c r="AK325" s="9">
        <f t="shared" si="0"/>
        <v>0</v>
      </c>
      <c r="AL325" s="9">
        <f t="shared" si="0"/>
        <v>0</v>
      </c>
      <c r="AM325" s="9">
        <f t="shared" si="0"/>
        <v>0</v>
      </c>
      <c r="AN325" s="9">
        <f t="shared" si="0"/>
        <v>0</v>
      </c>
      <c r="AO325" s="9">
        <f t="shared" si="0"/>
        <v>0</v>
      </c>
      <c r="AP325" s="9">
        <f t="shared" si="0"/>
        <v>0</v>
      </c>
    </row>
    <row r="326" spans="1:42" x14ac:dyDescent="0.3">
      <c r="A326" s="3"/>
    </row>
    <row r="327" spans="1:42" x14ac:dyDescent="0.3">
      <c r="A327" s="3"/>
    </row>
    <row r="328" spans="1:42" x14ac:dyDescent="0.3">
      <c r="A328" s="3"/>
    </row>
    <row r="329" spans="1:42" x14ac:dyDescent="0.3">
      <c r="A329" s="3"/>
    </row>
    <row r="330" spans="1:42" x14ac:dyDescent="0.3">
      <c r="A330" s="3"/>
    </row>
    <row r="331" spans="1:42" x14ac:dyDescent="0.3">
      <c r="A331" s="3"/>
    </row>
    <row r="332" spans="1:42" x14ac:dyDescent="0.3">
      <c r="A332" s="3"/>
    </row>
    <row r="333" spans="1:42" x14ac:dyDescent="0.3">
      <c r="A333" s="3"/>
    </row>
    <row r="334" spans="1:42" x14ac:dyDescent="0.3">
      <c r="A334" s="3"/>
    </row>
    <row r="335" spans="1:42" x14ac:dyDescent="0.3">
      <c r="A335" s="3"/>
    </row>
    <row r="336" spans="1:42" x14ac:dyDescent="0.3">
      <c r="A336" s="3"/>
    </row>
    <row r="337" spans="1:1" x14ac:dyDescent="0.3">
      <c r="A337" s="3"/>
    </row>
    <row r="338" spans="1:1" x14ac:dyDescent="0.3">
      <c r="A338" s="3"/>
    </row>
    <row r="339" spans="1:1" x14ac:dyDescent="0.3">
      <c r="A339" s="3"/>
    </row>
    <row r="340" spans="1:1" x14ac:dyDescent="0.3">
      <c r="A340" s="3"/>
    </row>
    <row r="341" spans="1:1" x14ac:dyDescent="0.3">
      <c r="A341" s="3"/>
    </row>
    <row r="342" spans="1:1" x14ac:dyDescent="0.3">
      <c r="A342" s="3"/>
    </row>
    <row r="343" spans="1:1" x14ac:dyDescent="0.3">
      <c r="A343" s="3"/>
    </row>
    <row r="344" spans="1:1" x14ac:dyDescent="0.3">
      <c r="A344" s="3"/>
    </row>
    <row r="345" spans="1:1" x14ac:dyDescent="0.3">
      <c r="A345" s="3"/>
    </row>
    <row r="346" spans="1:1" x14ac:dyDescent="0.3">
      <c r="A346" s="3"/>
    </row>
    <row r="347" spans="1:1" x14ac:dyDescent="0.3">
      <c r="A347" s="3"/>
    </row>
    <row r="348" spans="1:1" x14ac:dyDescent="0.3">
      <c r="A348" s="3"/>
    </row>
    <row r="349" spans="1:1" x14ac:dyDescent="0.3">
      <c r="A349" s="3"/>
    </row>
    <row r="350" spans="1:1" x14ac:dyDescent="0.3">
      <c r="A350" s="3"/>
    </row>
    <row r="351" spans="1:1" x14ac:dyDescent="0.3">
      <c r="A351" s="3"/>
    </row>
    <row r="352" spans="1:1" x14ac:dyDescent="0.3">
      <c r="A352" s="3"/>
    </row>
    <row r="353" spans="1:1" x14ac:dyDescent="0.3">
      <c r="A353" s="3"/>
    </row>
    <row r="354" spans="1:1" x14ac:dyDescent="0.3">
      <c r="A354" s="3"/>
    </row>
    <row r="355" spans="1:1" x14ac:dyDescent="0.3">
      <c r="A355" s="3"/>
    </row>
    <row r="356" spans="1:1" x14ac:dyDescent="0.3">
      <c r="A356" s="3"/>
    </row>
    <row r="357" spans="1:1" x14ac:dyDescent="0.3">
      <c r="A357" s="3"/>
    </row>
    <row r="358" spans="1:1" x14ac:dyDescent="0.3">
      <c r="A358" s="3"/>
    </row>
    <row r="359" spans="1:1" x14ac:dyDescent="0.3">
      <c r="A359" s="3"/>
    </row>
    <row r="360" spans="1:1" x14ac:dyDescent="0.3">
      <c r="A360" s="3"/>
    </row>
    <row r="361" spans="1:1" x14ac:dyDescent="0.3">
      <c r="A361" s="3"/>
    </row>
    <row r="362" spans="1:1" x14ac:dyDescent="0.3">
      <c r="A362" s="3"/>
    </row>
    <row r="363" spans="1:1" x14ac:dyDescent="0.3">
      <c r="A363" s="3"/>
    </row>
    <row r="364" spans="1:1" x14ac:dyDescent="0.3">
      <c r="A364" s="3"/>
    </row>
    <row r="365" spans="1:1" x14ac:dyDescent="0.3">
      <c r="A365" s="3"/>
    </row>
    <row r="366" spans="1:1" x14ac:dyDescent="0.3">
      <c r="A366" s="3"/>
    </row>
    <row r="367" spans="1:1" x14ac:dyDescent="0.3">
      <c r="A367" s="3"/>
    </row>
    <row r="368" spans="1:1" x14ac:dyDescent="0.3">
      <c r="A368" s="3"/>
    </row>
    <row r="369" spans="1:1" x14ac:dyDescent="0.3">
      <c r="A369" s="3"/>
    </row>
    <row r="370" spans="1:1" x14ac:dyDescent="0.3">
      <c r="A370" s="3"/>
    </row>
    <row r="371" spans="1:1" x14ac:dyDescent="0.3">
      <c r="A371" s="3"/>
    </row>
    <row r="372" spans="1:1" x14ac:dyDescent="0.3">
      <c r="A372" s="3"/>
    </row>
    <row r="373" spans="1:1" x14ac:dyDescent="0.3">
      <c r="A373" s="3"/>
    </row>
    <row r="374" spans="1:1" x14ac:dyDescent="0.3">
      <c r="A374" s="3"/>
    </row>
    <row r="375" spans="1:1" x14ac:dyDescent="0.3">
      <c r="A375" s="3"/>
    </row>
    <row r="376" spans="1:1" x14ac:dyDescent="0.3">
      <c r="A376" s="3"/>
    </row>
    <row r="377" spans="1:1" x14ac:dyDescent="0.3">
      <c r="A377" s="3"/>
    </row>
    <row r="378" spans="1:1" x14ac:dyDescent="0.3">
      <c r="A378" s="3"/>
    </row>
    <row r="379" spans="1:1" x14ac:dyDescent="0.3">
      <c r="A379" s="3"/>
    </row>
    <row r="380" spans="1:1" x14ac:dyDescent="0.3">
      <c r="A380" s="3"/>
    </row>
    <row r="381" spans="1:1" x14ac:dyDescent="0.3">
      <c r="A381" s="3"/>
    </row>
    <row r="382" spans="1:1" x14ac:dyDescent="0.3">
      <c r="A382" s="3"/>
    </row>
    <row r="383" spans="1:1" x14ac:dyDescent="0.3">
      <c r="A383" s="3"/>
    </row>
    <row r="384" spans="1:1" x14ac:dyDescent="0.3">
      <c r="A384" s="3"/>
    </row>
    <row r="385" spans="1:1" x14ac:dyDescent="0.3">
      <c r="A385" s="3"/>
    </row>
    <row r="386" spans="1:1" x14ac:dyDescent="0.3">
      <c r="A386" s="3"/>
    </row>
    <row r="387" spans="1:1" x14ac:dyDescent="0.3">
      <c r="A387" s="3"/>
    </row>
    <row r="388" spans="1:1" x14ac:dyDescent="0.3">
      <c r="A388" s="3"/>
    </row>
    <row r="389" spans="1:1" x14ac:dyDescent="0.3">
      <c r="A389" s="3"/>
    </row>
    <row r="390" spans="1:1" x14ac:dyDescent="0.3">
      <c r="A390" s="3"/>
    </row>
    <row r="391" spans="1:1" x14ac:dyDescent="0.3">
      <c r="A391" s="3"/>
    </row>
    <row r="392" spans="1:1" x14ac:dyDescent="0.3">
      <c r="A392" s="3"/>
    </row>
    <row r="393" spans="1:1" x14ac:dyDescent="0.3">
      <c r="A393" s="3"/>
    </row>
    <row r="394" spans="1:1" x14ac:dyDescent="0.3">
      <c r="A394" s="3"/>
    </row>
    <row r="395" spans="1:1" x14ac:dyDescent="0.3">
      <c r="A395" s="3"/>
    </row>
    <row r="396" spans="1:1" x14ac:dyDescent="0.3">
      <c r="A396" s="3"/>
    </row>
    <row r="397" spans="1:1" x14ac:dyDescent="0.3">
      <c r="A397" s="3"/>
    </row>
    <row r="398" spans="1:1" x14ac:dyDescent="0.3">
      <c r="A398" s="3"/>
    </row>
    <row r="399" spans="1:1" x14ac:dyDescent="0.3">
      <c r="A399" s="3"/>
    </row>
    <row r="400" spans="1:1" x14ac:dyDescent="0.3">
      <c r="A400" s="3"/>
    </row>
    <row r="401" spans="1:1" x14ac:dyDescent="0.3">
      <c r="A401" s="3"/>
    </row>
    <row r="402" spans="1:1" x14ac:dyDescent="0.3">
      <c r="A402" s="3"/>
    </row>
    <row r="403" spans="1:1" x14ac:dyDescent="0.3">
      <c r="A403" s="3"/>
    </row>
    <row r="404" spans="1:1" x14ac:dyDescent="0.3">
      <c r="A404" s="3"/>
    </row>
    <row r="405" spans="1:1" x14ac:dyDescent="0.3">
      <c r="A405" s="3"/>
    </row>
    <row r="406" spans="1:1" x14ac:dyDescent="0.3">
      <c r="A406" s="3"/>
    </row>
    <row r="407" spans="1:1" x14ac:dyDescent="0.3">
      <c r="A407" s="3"/>
    </row>
    <row r="408" spans="1:1" x14ac:dyDescent="0.3">
      <c r="A408" s="3"/>
    </row>
    <row r="409" spans="1:1" x14ac:dyDescent="0.3">
      <c r="A409" s="3"/>
    </row>
    <row r="410" spans="1:1" x14ac:dyDescent="0.3">
      <c r="A410" s="3"/>
    </row>
    <row r="411" spans="1:1" x14ac:dyDescent="0.3">
      <c r="A411" s="3"/>
    </row>
    <row r="412" spans="1:1" x14ac:dyDescent="0.3">
      <c r="A412" s="3"/>
    </row>
    <row r="413" spans="1:1" x14ac:dyDescent="0.3">
      <c r="A413" s="3"/>
    </row>
    <row r="414" spans="1:1" x14ac:dyDescent="0.3">
      <c r="A414" s="3"/>
    </row>
    <row r="415" spans="1:1" x14ac:dyDescent="0.3">
      <c r="A415" s="3"/>
    </row>
    <row r="416" spans="1:1" x14ac:dyDescent="0.3">
      <c r="A416" s="3"/>
    </row>
    <row r="417" spans="1:1" x14ac:dyDescent="0.3">
      <c r="A417" s="3"/>
    </row>
    <row r="418" spans="1:1" x14ac:dyDescent="0.3">
      <c r="A418" s="3"/>
    </row>
    <row r="419" spans="1:1" x14ac:dyDescent="0.3">
      <c r="A419" s="3"/>
    </row>
    <row r="420" spans="1:1" x14ac:dyDescent="0.3">
      <c r="A420" s="3"/>
    </row>
    <row r="421" spans="1:1" x14ac:dyDescent="0.3">
      <c r="A421" s="3"/>
    </row>
    <row r="422" spans="1:1" x14ac:dyDescent="0.3">
      <c r="A422" s="3"/>
    </row>
    <row r="423" spans="1:1" x14ac:dyDescent="0.3">
      <c r="A423" s="3"/>
    </row>
    <row r="424" spans="1:1" x14ac:dyDescent="0.3">
      <c r="A424" s="3"/>
    </row>
    <row r="425" spans="1:1" x14ac:dyDescent="0.3">
      <c r="A425" s="3"/>
    </row>
    <row r="426" spans="1:1" x14ac:dyDescent="0.3">
      <c r="A426" s="3"/>
    </row>
    <row r="427" spans="1:1" x14ac:dyDescent="0.3">
      <c r="A427" s="3"/>
    </row>
    <row r="428" spans="1:1" x14ac:dyDescent="0.3">
      <c r="A428" s="3"/>
    </row>
    <row r="429" spans="1:1" x14ac:dyDescent="0.3">
      <c r="A429" s="3"/>
    </row>
    <row r="430" spans="1:1" x14ac:dyDescent="0.3">
      <c r="A430" s="3"/>
    </row>
    <row r="431" spans="1:1" x14ac:dyDescent="0.3">
      <c r="A431" s="3"/>
    </row>
    <row r="432" spans="1:1" x14ac:dyDescent="0.3">
      <c r="A432" s="3"/>
    </row>
    <row r="433" spans="1:1" x14ac:dyDescent="0.3">
      <c r="A433" s="3"/>
    </row>
    <row r="434" spans="1:1" x14ac:dyDescent="0.3">
      <c r="A434" s="3"/>
    </row>
    <row r="435" spans="1:1" x14ac:dyDescent="0.3">
      <c r="A435" s="3"/>
    </row>
    <row r="436" spans="1:1" x14ac:dyDescent="0.3">
      <c r="A436" s="3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3"/>
    </row>
    <row r="442" spans="1:1" x14ac:dyDescent="0.3">
      <c r="A442" s="3"/>
    </row>
    <row r="443" spans="1:1" x14ac:dyDescent="0.3">
      <c r="A443" s="3"/>
    </row>
    <row r="444" spans="1:1" x14ac:dyDescent="0.3">
      <c r="A444" s="3"/>
    </row>
    <row r="445" spans="1:1" x14ac:dyDescent="0.3">
      <c r="A445" s="3"/>
    </row>
    <row r="446" spans="1:1" x14ac:dyDescent="0.3">
      <c r="A446" s="3"/>
    </row>
    <row r="447" spans="1:1" x14ac:dyDescent="0.3">
      <c r="A447" s="3"/>
    </row>
    <row r="448" spans="1:1" x14ac:dyDescent="0.3">
      <c r="A448" s="3"/>
    </row>
    <row r="449" spans="1:1" x14ac:dyDescent="0.3">
      <c r="A449" s="3"/>
    </row>
    <row r="450" spans="1:1" x14ac:dyDescent="0.3">
      <c r="A450" s="3"/>
    </row>
    <row r="451" spans="1:1" x14ac:dyDescent="0.3">
      <c r="A451" s="3"/>
    </row>
    <row r="452" spans="1:1" x14ac:dyDescent="0.3">
      <c r="A452" s="3"/>
    </row>
    <row r="453" spans="1:1" x14ac:dyDescent="0.3">
      <c r="A453" s="3"/>
    </row>
    <row r="454" spans="1:1" x14ac:dyDescent="0.3">
      <c r="A454" s="3"/>
    </row>
    <row r="455" spans="1:1" x14ac:dyDescent="0.3">
      <c r="A455" s="3"/>
    </row>
    <row r="456" spans="1:1" x14ac:dyDescent="0.3">
      <c r="A456" s="3"/>
    </row>
    <row r="457" spans="1:1" x14ac:dyDescent="0.3">
      <c r="A457" s="3"/>
    </row>
    <row r="458" spans="1:1" x14ac:dyDescent="0.3">
      <c r="A458" s="3"/>
    </row>
    <row r="459" spans="1:1" x14ac:dyDescent="0.3">
      <c r="A459" s="3"/>
    </row>
    <row r="460" spans="1:1" x14ac:dyDescent="0.3">
      <c r="A460" s="3"/>
    </row>
    <row r="461" spans="1:1" x14ac:dyDescent="0.3">
      <c r="A461" s="3"/>
    </row>
    <row r="462" spans="1:1" x14ac:dyDescent="0.3">
      <c r="A462" s="3"/>
    </row>
    <row r="463" spans="1:1" x14ac:dyDescent="0.3">
      <c r="A463" s="3"/>
    </row>
    <row r="464" spans="1:1" x14ac:dyDescent="0.3">
      <c r="A464" s="3"/>
    </row>
    <row r="465" spans="1:1" x14ac:dyDescent="0.3">
      <c r="A465" s="3"/>
    </row>
    <row r="466" spans="1:1" x14ac:dyDescent="0.3">
      <c r="A466" s="3"/>
    </row>
    <row r="467" spans="1:1" x14ac:dyDescent="0.3">
      <c r="A467" s="3"/>
    </row>
    <row r="468" spans="1:1" x14ac:dyDescent="0.3">
      <c r="A468" s="3"/>
    </row>
    <row r="469" spans="1:1" x14ac:dyDescent="0.3">
      <c r="A469" s="3"/>
    </row>
    <row r="470" spans="1:1" x14ac:dyDescent="0.3">
      <c r="A470" s="3"/>
    </row>
    <row r="471" spans="1:1" x14ac:dyDescent="0.3">
      <c r="A471" s="3"/>
    </row>
    <row r="472" spans="1:1" x14ac:dyDescent="0.3">
      <c r="A472" s="3"/>
    </row>
    <row r="473" spans="1:1" x14ac:dyDescent="0.3">
      <c r="A473" s="3"/>
    </row>
    <row r="474" spans="1:1" x14ac:dyDescent="0.3">
      <c r="A474" s="3"/>
    </row>
    <row r="475" spans="1:1" x14ac:dyDescent="0.3">
      <c r="A475" s="3"/>
    </row>
    <row r="476" spans="1:1" x14ac:dyDescent="0.3">
      <c r="A476" s="3"/>
    </row>
    <row r="477" spans="1:1" x14ac:dyDescent="0.3">
      <c r="A477" s="3"/>
    </row>
    <row r="478" spans="1:1" x14ac:dyDescent="0.3">
      <c r="A478" s="3"/>
    </row>
    <row r="479" spans="1:1" x14ac:dyDescent="0.3">
      <c r="A479" s="3"/>
    </row>
    <row r="480" spans="1:1" x14ac:dyDescent="0.3">
      <c r="A480" s="3"/>
    </row>
    <row r="481" spans="1:1" x14ac:dyDescent="0.3">
      <c r="A481" s="3"/>
    </row>
    <row r="482" spans="1:1" x14ac:dyDescent="0.3">
      <c r="A482" s="3"/>
    </row>
    <row r="483" spans="1:1" x14ac:dyDescent="0.3">
      <c r="A483" s="3"/>
    </row>
    <row r="484" spans="1:1" x14ac:dyDescent="0.3">
      <c r="A484" s="3"/>
    </row>
    <row r="485" spans="1:1" x14ac:dyDescent="0.3">
      <c r="A485" s="3"/>
    </row>
    <row r="486" spans="1:1" x14ac:dyDescent="0.3">
      <c r="A486" s="3"/>
    </row>
    <row r="487" spans="1:1" x14ac:dyDescent="0.3">
      <c r="A487" s="3"/>
    </row>
    <row r="488" spans="1:1" x14ac:dyDescent="0.3">
      <c r="A488" s="3"/>
    </row>
    <row r="489" spans="1:1" x14ac:dyDescent="0.3">
      <c r="A489" s="3"/>
    </row>
    <row r="490" spans="1:1" x14ac:dyDescent="0.3">
      <c r="A490" s="3"/>
    </row>
  </sheetData>
  <sheetProtection algorithmName="SHA-512" hashValue="BdiH0BLQfY6EsMENKjqn/yjI5AIpMWrzSzhbhHoBz3adxN0GOAmqBJv/7rIkAEs9qIMF3mEaT7ukDg14LOZgng==" saltValue="F792WwikZerLb54yjGScCw==" spinCount="100000" sheet="1" objects="1" scenarios="1"/>
  <mergeCells count="8">
    <mergeCell ref="A18:B19"/>
    <mergeCell ref="A20:B20"/>
    <mergeCell ref="B16:T16"/>
    <mergeCell ref="A11:T11"/>
    <mergeCell ref="B12:T12"/>
    <mergeCell ref="B13:T13"/>
    <mergeCell ref="B14:T14"/>
    <mergeCell ref="B15:T15"/>
  </mergeCells>
  <conditionalFormatting sqref="A22:A324">
    <cfRule type="expression" dxfId="4" priority="3">
      <formula>COUNTIF($AZ$8:$AZ$21,A22)&gt;0</formula>
    </cfRule>
    <cfRule type="expression" dxfId="3" priority="4">
      <formula>WEEKDAY(A22, 2)&gt;5</formula>
    </cfRule>
  </conditionalFormatting>
  <pageMargins left="1.1811023622047245" right="1.1811023622047245" top="0.74803149606299213" bottom="0.74803149606299213" header="0.31496062992125984" footer="0.31496062992125984"/>
  <pageSetup paperSize="8" scale="50" fitToHeight="0" orientation="portrait" r:id="rId1"/>
  <headerFooter>
    <oddFooter>Pagina &amp;P di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5A36-E74E-4279-9C97-545E8C1558F8}">
  <sheetPr>
    <pageSetUpPr fitToPage="1"/>
  </sheetPr>
  <dimension ref="A8:AZ490"/>
  <sheetViews>
    <sheetView view="pageBreakPreview" topLeftCell="A17" zoomScaleNormal="100" zoomScaleSheetLayoutView="100" workbookViewId="0">
      <selection activeCell="C19" sqref="C19"/>
    </sheetView>
  </sheetViews>
  <sheetFormatPr defaultColWidth="10.8984375" defaultRowHeight="13.8" x14ac:dyDescent="0.3"/>
  <cols>
    <col min="1" max="1" width="26.09765625" style="1" bestFit="1" customWidth="1"/>
    <col min="2" max="2" width="5.3984375" style="30" customWidth="1"/>
    <col min="3" max="42" width="4.69921875" style="1" customWidth="1"/>
    <col min="43" max="51" width="10.8984375" style="1"/>
    <col min="52" max="52" width="10.8984375" style="28"/>
    <col min="53" max="16384" width="10.8984375" style="1"/>
  </cols>
  <sheetData>
    <row r="8" spans="1:52" x14ac:dyDescent="0.3">
      <c r="AZ8" s="29"/>
    </row>
    <row r="9" spans="1:52" x14ac:dyDescent="0.3">
      <c r="AZ9" s="29"/>
    </row>
    <row r="10" spans="1:52" x14ac:dyDescent="0.3">
      <c r="AZ10" s="29"/>
    </row>
    <row r="11" spans="1:52" ht="18" x14ac:dyDescent="0.35">
      <c r="A11" s="74" t="s">
        <v>72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AZ11" s="29"/>
    </row>
    <row r="12" spans="1:52" ht="31.5" customHeight="1" x14ac:dyDescent="0.3">
      <c r="A12" s="5" t="s">
        <v>1</v>
      </c>
      <c r="B12" s="75">
        <f>Dati!$B$7</f>
        <v>0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AZ12" s="29"/>
    </row>
    <row r="13" spans="1:52" ht="31.5" customHeight="1" x14ac:dyDescent="0.3">
      <c r="A13" s="6" t="s">
        <v>2</v>
      </c>
      <c r="B13" s="75">
        <f>Dati!$B$13</f>
        <v>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AZ13" s="29"/>
    </row>
    <row r="14" spans="1:52" ht="31.5" customHeight="1" x14ac:dyDescent="0.3">
      <c r="A14" s="7" t="s">
        <v>3</v>
      </c>
      <c r="B14" s="75">
        <f>Dati!$B$16</f>
        <v>0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AZ14" s="29"/>
    </row>
    <row r="15" spans="1:52" ht="31.5" customHeight="1" x14ac:dyDescent="0.3">
      <c r="A15" s="7" t="s">
        <v>4</v>
      </c>
      <c r="B15" s="75">
        <f>Dati!$B$15</f>
        <v>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AZ15" s="29"/>
    </row>
    <row r="16" spans="1:52" ht="31.5" customHeight="1" x14ac:dyDescent="0.3">
      <c r="A16" s="5" t="s">
        <v>5</v>
      </c>
      <c r="B16" s="75">
        <f>Dati!$B$17</f>
        <v>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AZ16" s="29"/>
    </row>
    <row r="17" spans="1:52" x14ac:dyDescent="0.3">
      <c r="AZ17" s="29"/>
    </row>
    <row r="18" spans="1:52" ht="108.75" customHeight="1" x14ac:dyDescent="0.3">
      <c r="A18" s="78" t="s">
        <v>81</v>
      </c>
      <c r="B18" s="79"/>
      <c r="C18" s="69" t="str">
        <f>IF('Ore Allievi 1'!C18="","",'Ore Allievi 1'!C18)</f>
        <v/>
      </c>
      <c r="D18" s="69" t="str">
        <f>IF('Ore Allievi 1'!D18="","",'Ore Allievi 1'!D18)</f>
        <v/>
      </c>
      <c r="E18" s="69" t="str">
        <f>IF('Ore Allievi 1'!E18="","",'Ore Allievi 1'!E18)</f>
        <v/>
      </c>
      <c r="F18" s="69" t="str">
        <f>IF('Ore Allievi 1'!F18="","",'Ore Allievi 1'!F18)</f>
        <v/>
      </c>
      <c r="G18" s="69" t="str">
        <f>IF('Ore Allievi 1'!G18="","",'Ore Allievi 1'!G18)</f>
        <v/>
      </c>
      <c r="H18" s="69" t="str">
        <f>IF('Ore Allievi 1'!H18="","",'Ore Allievi 1'!H18)</f>
        <v/>
      </c>
      <c r="I18" s="69" t="str">
        <f>IF('Ore Allievi 1'!I18="","",'Ore Allievi 1'!I18)</f>
        <v/>
      </c>
      <c r="J18" s="69" t="str">
        <f>IF('Ore Allievi 1'!J18="","",'Ore Allievi 1'!J18)</f>
        <v/>
      </c>
      <c r="K18" s="69" t="str">
        <f>IF('Ore Allievi 1'!K18="","",'Ore Allievi 1'!K18)</f>
        <v/>
      </c>
      <c r="L18" s="69" t="str">
        <f>IF('Ore Allievi 1'!L18="","",'Ore Allievi 1'!L18)</f>
        <v/>
      </c>
      <c r="M18" s="69" t="str">
        <f>IF('Ore Allievi 1'!M18="","",'Ore Allievi 1'!M18)</f>
        <v/>
      </c>
      <c r="N18" s="69" t="str">
        <f>IF('Ore Allievi 1'!N18="","",'Ore Allievi 1'!N18)</f>
        <v/>
      </c>
      <c r="O18" s="69" t="str">
        <f>IF('Ore Allievi 1'!O18="","",'Ore Allievi 1'!O18)</f>
        <v/>
      </c>
      <c r="P18" s="69" t="str">
        <f>IF('Ore Allievi 1'!P18="","",'Ore Allievi 1'!P18)</f>
        <v/>
      </c>
      <c r="Q18" s="69" t="str">
        <f>IF('Ore Allievi 1'!Q18="","",'Ore Allievi 1'!Q18)</f>
        <v/>
      </c>
      <c r="R18" s="69" t="str">
        <f>IF('Ore Allievi 1'!R18="","",'Ore Allievi 1'!R18)</f>
        <v/>
      </c>
      <c r="S18" s="69" t="str">
        <f>IF('Ore Allievi 1'!S18="","",'Ore Allievi 1'!S18)</f>
        <v/>
      </c>
      <c r="T18" s="69" t="str">
        <f>IF('Ore Allievi 1'!T18="","",'Ore Allievi 1'!T18)</f>
        <v/>
      </c>
      <c r="U18" s="69" t="str">
        <f>IF('Ore Allievi 1'!U18="","",'Ore Allievi 1'!U18)</f>
        <v/>
      </c>
      <c r="V18" s="69" t="str">
        <f>IF('Ore Allievi 1'!V18="","",'Ore Allievi 1'!V18)</f>
        <v/>
      </c>
      <c r="W18" s="69" t="str">
        <f>IF('Ore Allievi 1'!W18="","",'Ore Allievi 1'!W18)</f>
        <v/>
      </c>
      <c r="X18" s="69" t="str">
        <f>IF('Ore Allievi 1'!X18="","",'Ore Allievi 1'!X18)</f>
        <v/>
      </c>
      <c r="Y18" s="69" t="str">
        <f>IF('Ore Allievi 1'!Y18="","",'Ore Allievi 1'!Y18)</f>
        <v/>
      </c>
      <c r="Z18" s="69" t="str">
        <f>IF('Ore Allievi 1'!Z18="","",'Ore Allievi 1'!Z18)</f>
        <v/>
      </c>
      <c r="AA18" s="69" t="str">
        <f>IF('Ore Allievi 1'!AA18="","",'Ore Allievi 1'!AA18)</f>
        <v/>
      </c>
      <c r="AB18" s="69" t="str">
        <f>IF('Ore Allievi 1'!AB18="","",'Ore Allievi 1'!AB18)</f>
        <v/>
      </c>
      <c r="AC18" s="69" t="str">
        <f>IF('Ore Allievi 1'!AC18="","",'Ore Allievi 1'!AC18)</f>
        <v/>
      </c>
      <c r="AD18" s="69" t="str">
        <f>IF('Ore Allievi 1'!AD18="","",'Ore Allievi 1'!AD18)</f>
        <v/>
      </c>
      <c r="AE18" s="69" t="str">
        <f>IF('Ore Allievi 1'!AE18="","",'Ore Allievi 1'!AE18)</f>
        <v/>
      </c>
      <c r="AF18" s="69" t="str">
        <f>IF('Ore Allievi 1'!AF18="","",'Ore Allievi 1'!AF18)</f>
        <v/>
      </c>
      <c r="AG18" s="69" t="str">
        <f>IF('Ore Allievi 1'!AG18="","",'Ore Allievi 1'!AG18)</f>
        <v/>
      </c>
      <c r="AH18" s="69" t="str">
        <f>IF('Ore Allievi 1'!AH18="","",'Ore Allievi 1'!AH18)</f>
        <v/>
      </c>
      <c r="AI18" s="69" t="str">
        <f>IF('Ore Allievi 1'!AI18="","",'Ore Allievi 1'!AI18)</f>
        <v/>
      </c>
      <c r="AJ18" s="69" t="str">
        <f>IF('Ore Allievi 1'!AJ18="","",'Ore Allievi 1'!AJ18)</f>
        <v/>
      </c>
      <c r="AK18" s="69" t="str">
        <f>IF('Ore Allievi 1'!AK18="","",'Ore Allievi 1'!AK18)</f>
        <v/>
      </c>
      <c r="AL18" s="69" t="str">
        <f>IF('Ore Allievi 1'!AL18="","",'Ore Allievi 1'!AL18)</f>
        <v/>
      </c>
      <c r="AM18" s="69" t="str">
        <f>IF('Ore Allievi 1'!AM18="","",'Ore Allievi 1'!AM18)</f>
        <v/>
      </c>
      <c r="AN18" s="69" t="str">
        <f>IF('Ore Allievi 1'!AN18="","",'Ore Allievi 1'!AN18)</f>
        <v/>
      </c>
      <c r="AO18" s="69" t="str">
        <f>IF('Ore Allievi 1'!AO18="","",'Ore Allievi 1'!AO18)</f>
        <v/>
      </c>
      <c r="AP18" s="69" t="str">
        <f>IF('Ore Allievi 1'!AP18="","",'Ore Allievi 1'!AP18)</f>
        <v/>
      </c>
      <c r="AZ18" s="29"/>
    </row>
    <row r="19" spans="1:52" ht="108.75" customHeight="1" x14ac:dyDescent="0.3">
      <c r="A19" s="80"/>
      <c r="B19" s="81"/>
      <c r="C19" s="69" t="str">
        <f>IF('Ore Allievi 1'!C19="","",'Ore Allievi 1'!C19)</f>
        <v/>
      </c>
      <c r="D19" s="69" t="str">
        <f>IF('Ore Allievi 1'!D19="","",'Ore Allievi 1'!D19)</f>
        <v/>
      </c>
      <c r="E19" s="69" t="str">
        <f>IF('Ore Allievi 1'!E19="","",'Ore Allievi 1'!E19)</f>
        <v/>
      </c>
      <c r="F19" s="69" t="str">
        <f>IF('Ore Allievi 1'!F19="","",'Ore Allievi 1'!F19)</f>
        <v/>
      </c>
      <c r="G19" s="69" t="str">
        <f>IF('Ore Allievi 1'!G19="","",'Ore Allievi 1'!G19)</f>
        <v/>
      </c>
      <c r="H19" s="69" t="str">
        <f>IF('Ore Allievi 1'!H19="","",'Ore Allievi 1'!H19)</f>
        <v/>
      </c>
      <c r="I19" s="69" t="str">
        <f>IF('Ore Allievi 1'!I19="","",'Ore Allievi 1'!I19)</f>
        <v/>
      </c>
      <c r="J19" s="69" t="str">
        <f>IF('Ore Allievi 1'!J19="","",'Ore Allievi 1'!J19)</f>
        <v/>
      </c>
      <c r="K19" s="69" t="str">
        <f>IF('Ore Allievi 1'!K19="","",'Ore Allievi 1'!K19)</f>
        <v/>
      </c>
      <c r="L19" s="69" t="str">
        <f>IF('Ore Allievi 1'!L19="","",'Ore Allievi 1'!L19)</f>
        <v/>
      </c>
      <c r="M19" s="69" t="str">
        <f>IF('Ore Allievi 1'!M19="","",'Ore Allievi 1'!M19)</f>
        <v/>
      </c>
      <c r="N19" s="69" t="str">
        <f>IF('Ore Allievi 1'!N19="","",'Ore Allievi 1'!N19)</f>
        <v/>
      </c>
      <c r="O19" s="69" t="str">
        <f>IF('Ore Allievi 1'!O19="","",'Ore Allievi 1'!O19)</f>
        <v/>
      </c>
      <c r="P19" s="69" t="str">
        <f>IF('Ore Allievi 1'!P19="","",'Ore Allievi 1'!P19)</f>
        <v/>
      </c>
      <c r="Q19" s="69" t="str">
        <f>IF('Ore Allievi 1'!Q19="","",'Ore Allievi 1'!Q19)</f>
        <v/>
      </c>
      <c r="R19" s="69" t="str">
        <f>IF('Ore Allievi 1'!R19="","",'Ore Allievi 1'!R19)</f>
        <v/>
      </c>
      <c r="S19" s="69" t="str">
        <f>IF('Ore Allievi 1'!S19="","",'Ore Allievi 1'!S19)</f>
        <v/>
      </c>
      <c r="T19" s="69" t="str">
        <f>IF('Ore Allievi 1'!T19="","",'Ore Allievi 1'!T19)</f>
        <v/>
      </c>
      <c r="U19" s="69" t="str">
        <f>IF('Ore Allievi 1'!U19="","",'Ore Allievi 1'!U19)</f>
        <v/>
      </c>
      <c r="V19" s="69" t="str">
        <f>IF('Ore Allievi 1'!V19="","",'Ore Allievi 1'!V19)</f>
        <v/>
      </c>
      <c r="W19" s="69" t="str">
        <f>IF('Ore Allievi 1'!W19="","",'Ore Allievi 1'!W19)</f>
        <v/>
      </c>
      <c r="X19" s="69" t="str">
        <f>IF('Ore Allievi 1'!X19="","",'Ore Allievi 1'!X19)</f>
        <v/>
      </c>
      <c r="Y19" s="69" t="str">
        <f>IF('Ore Allievi 1'!Y19="","",'Ore Allievi 1'!Y19)</f>
        <v/>
      </c>
      <c r="Z19" s="69" t="str">
        <f>IF('Ore Allievi 1'!Z19="","",'Ore Allievi 1'!Z19)</f>
        <v/>
      </c>
      <c r="AA19" s="69" t="str">
        <f>IF('Ore Allievi 1'!AA19="","",'Ore Allievi 1'!AA19)</f>
        <v/>
      </c>
      <c r="AB19" s="69" t="str">
        <f>IF('Ore Allievi 1'!AB19="","",'Ore Allievi 1'!AB19)</f>
        <v/>
      </c>
      <c r="AC19" s="69" t="str">
        <f>IF('Ore Allievi 1'!AC19="","",'Ore Allievi 1'!AC19)</f>
        <v/>
      </c>
      <c r="AD19" s="69" t="str">
        <f>IF('Ore Allievi 1'!AD19="","",'Ore Allievi 1'!AD19)</f>
        <v/>
      </c>
      <c r="AE19" s="69" t="str">
        <f>IF('Ore Allievi 1'!AE19="","",'Ore Allievi 1'!AE19)</f>
        <v/>
      </c>
      <c r="AF19" s="69" t="str">
        <f>IF('Ore Allievi 1'!AF19="","",'Ore Allievi 1'!AF19)</f>
        <v/>
      </c>
      <c r="AG19" s="69" t="str">
        <f>IF('Ore Allievi 1'!AG19="","",'Ore Allievi 1'!AG19)</f>
        <v/>
      </c>
      <c r="AH19" s="69" t="str">
        <f>IF('Ore Allievi 1'!AH19="","",'Ore Allievi 1'!AH19)</f>
        <v/>
      </c>
      <c r="AI19" s="69" t="str">
        <f>IF('Ore Allievi 1'!AI19="","",'Ore Allievi 1'!AI19)</f>
        <v/>
      </c>
      <c r="AJ19" s="69" t="str">
        <f>IF('Ore Allievi 1'!AJ19="","",'Ore Allievi 1'!AJ19)</f>
        <v/>
      </c>
      <c r="AK19" s="69" t="str">
        <f>IF('Ore Allievi 1'!AK19="","",'Ore Allievi 1'!AK19)</f>
        <v/>
      </c>
      <c r="AL19" s="69" t="str">
        <f>IF('Ore Allievi 1'!AL19="","",'Ore Allievi 1'!AL19)</f>
        <v/>
      </c>
      <c r="AM19" s="69" t="str">
        <f>IF('Ore Allievi 1'!AM19="","",'Ore Allievi 1'!AM19)</f>
        <v/>
      </c>
      <c r="AN19" s="69" t="str">
        <f>IF('Ore Allievi 1'!AN19="","",'Ore Allievi 1'!AN19)</f>
        <v/>
      </c>
      <c r="AO19" s="69" t="str">
        <f>IF('Ore Allievi 1'!AO19="","",'Ore Allievi 1'!AO19)</f>
        <v/>
      </c>
      <c r="AP19" s="69" t="str">
        <f>IF('Ore Allievi 1'!AP19="","",'Ore Allievi 1'!AP19)</f>
        <v/>
      </c>
      <c r="AZ19" s="29"/>
    </row>
    <row r="20" spans="1:52" ht="109.5" customHeight="1" x14ac:dyDescent="0.3">
      <c r="A20" s="82" t="s">
        <v>82</v>
      </c>
      <c r="B20" s="83"/>
      <c r="C20" s="70" t="str">
        <f>IF('Ore Allievi 1'!C20="","",'Ore Allievi 1'!C20)</f>
        <v/>
      </c>
      <c r="D20" s="70" t="str">
        <f>IF('Ore Allievi 1'!D20="","",'Ore Allievi 1'!D20)</f>
        <v/>
      </c>
      <c r="E20" s="70" t="str">
        <f>IF('Ore Allievi 1'!E20="","",'Ore Allievi 1'!E20)</f>
        <v/>
      </c>
      <c r="F20" s="70" t="str">
        <f>IF('Ore Allievi 1'!F20="","",'Ore Allievi 1'!F20)</f>
        <v/>
      </c>
      <c r="G20" s="70" t="str">
        <f>IF('Ore Allievi 1'!G20="","",'Ore Allievi 1'!G20)</f>
        <v/>
      </c>
      <c r="H20" s="70" t="str">
        <f>IF('Ore Allievi 1'!H20="","",'Ore Allievi 1'!H20)</f>
        <v/>
      </c>
      <c r="I20" s="70" t="str">
        <f>IF('Ore Allievi 1'!I20="","",'Ore Allievi 1'!I20)</f>
        <v/>
      </c>
      <c r="J20" s="70" t="str">
        <f>IF('Ore Allievi 1'!J20="","",'Ore Allievi 1'!J20)</f>
        <v/>
      </c>
      <c r="K20" s="70" t="str">
        <f>IF('Ore Allievi 1'!K20="","",'Ore Allievi 1'!K20)</f>
        <v/>
      </c>
      <c r="L20" s="70" t="str">
        <f>IF('Ore Allievi 1'!L20="","",'Ore Allievi 1'!L20)</f>
        <v/>
      </c>
      <c r="M20" s="70" t="str">
        <f>IF('Ore Allievi 1'!M20="","",'Ore Allievi 1'!M20)</f>
        <v/>
      </c>
      <c r="N20" s="70" t="str">
        <f>IF('Ore Allievi 1'!N20="","",'Ore Allievi 1'!N20)</f>
        <v/>
      </c>
      <c r="O20" s="70" t="str">
        <f>IF('Ore Allievi 1'!O20="","",'Ore Allievi 1'!O20)</f>
        <v/>
      </c>
      <c r="P20" s="70" t="str">
        <f>IF('Ore Allievi 1'!P20="","",'Ore Allievi 1'!P20)</f>
        <v/>
      </c>
      <c r="Q20" s="70" t="str">
        <f>IF('Ore Allievi 1'!Q20="","",'Ore Allievi 1'!Q20)</f>
        <v/>
      </c>
      <c r="R20" s="70" t="str">
        <f>IF('Ore Allievi 1'!R20="","",'Ore Allievi 1'!R20)</f>
        <v/>
      </c>
      <c r="S20" s="70" t="str">
        <f>IF('Ore Allievi 1'!S20="","",'Ore Allievi 1'!S20)</f>
        <v/>
      </c>
      <c r="T20" s="70" t="str">
        <f>IF('Ore Allievi 1'!T20="","",'Ore Allievi 1'!T20)</f>
        <v/>
      </c>
      <c r="U20" s="70" t="str">
        <f>IF('Ore Allievi 1'!U20="","",'Ore Allievi 1'!U20)</f>
        <v/>
      </c>
      <c r="V20" s="70" t="str">
        <f>IF('Ore Allievi 1'!V20="","",'Ore Allievi 1'!V20)</f>
        <v/>
      </c>
      <c r="W20" s="70" t="str">
        <f>IF('Ore Allievi 1'!W20="","",'Ore Allievi 1'!W20)</f>
        <v/>
      </c>
      <c r="X20" s="70" t="str">
        <f>IF('Ore Allievi 1'!X20="","",'Ore Allievi 1'!X20)</f>
        <v/>
      </c>
      <c r="Y20" s="70" t="str">
        <f>IF('Ore Allievi 1'!Y20="","",'Ore Allievi 1'!Y20)</f>
        <v/>
      </c>
      <c r="Z20" s="70" t="str">
        <f>IF('Ore Allievi 1'!Z20="","",'Ore Allievi 1'!Z20)</f>
        <v/>
      </c>
      <c r="AA20" s="70" t="str">
        <f>IF('Ore Allievi 1'!AA20="","",'Ore Allievi 1'!AA20)</f>
        <v/>
      </c>
      <c r="AB20" s="70" t="str">
        <f>IF('Ore Allievi 1'!AB20="","",'Ore Allievi 1'!AB20)</f>
        <v/>
      </c>
      <c r="AC20" s="70" t="str">
        <f>IF('Ore Allievi 1'!AC20="","",'Ore Allievi 1'!AC20)</f>
        <v/>
      </c>
      <c r="AD20" s="70" t="str">
        <f>IF('Ore Allievi 1'!AD20="","",'Ore Allievi 1'!AD20)</f>
        <v/>
      </c>
      <c r="AE20" s="70" t="str">
        <f>IF('Ore Allievi 1'!AE20="","",'Ore Allievi 1'!AE20)</f>
        <v/>
      </c>
      <c r="AF20" s="70" t="str">
        <f>IF('Ore Allievi 1'!AF20="","",'Ore Allievi 1'!AF20)</f>
        <v/>
      </c>
      <c r="AG20" s="70" t="str">
        <f>IF('Ore Allievi 1'!AG20="","",'Ore Allievi 1'!AG20)</f>
        <v/>
      </c>
      <c r="AH20" s="70" t="str">
        <f>IF('Ore Allievi 1'!AH20="","",'Ore Allievi 1'!AH20)</f>
        <v/>
      </c>
      <c r="AI20" s="70" t="str">
        <f>IF('Ore Allievi 1'!AI20="","",'Ore Allievi 1'!AI20)</f>
        <v/>
      </c>
      <c r="AJ20" s="70" t="str">
        <f>IF('Ore Allievi 1'!AJ20="","",'Ore Allievi 1'!AJ20)</f>
        <v/>
      </c>
      <c r="AK20" s="70" t="str">
        <f>IF('Ore Allievi 1'!AK20="","",'Ore Allievi 1'!AK20)</f>
        <v/>
      </c>
      <c r="AL20" s="70" t="str">
        <f>IF('Ore Allievi 1'!AL20="","",'Ore Allievi 1'!AL20)</f>
        <v/>
      </c>
      <c r="AM20" s="70" t="str">
        <f>IF('Ore Allievi 1'!AM20="","",'Ore Allievi 1'!AM20)</f>
        <v/>
      </c>
      <c r="AN20" s="70" t="str">
        <f>IF('Ore Allievi 1'!AN20="","",'Ore Allievi 1'!AN20)</f>
        <v/>
      </c>
      <c r="AO20" s="70" t="str">
        <f>IF('Ore Allievi 1'!AO20="","",'Ore Allievi 1'!AO20)</f>
        <v/>
      </c>
      <c r="AP20" s="70" t="str">
        <f>IF('Ore Allievi 1'!AP20="","",'Ore Allievi 1'!AP20)</f>
        <v/>
      </c>
      <c r="AZ20" s="29"/>
    </row>
    <row r="21" spans="1:52" s="2" customFormat="1" ht="169.2" x14ac:dyDescent="0.3">
      <c r="A21" s="19" t="s">
        <v>83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29"/>
    </row>
    <row r="22" spans="1:52" ht="15.6" x14ac:dyDescent="0.3">
      <c r="A22" s="10">
        <v>45901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</row>
    <row r="23" spans="1:52" ht="15.6" x14ac:dyDescent="0.3">
      <c r="A23" s="10">
        <v>45902</v>
      </c>
      <c r="B23" s="37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52" ht="15.6" x14ac:dyDescent="0.3">
      <c r="A24" s="10">
        <v>45903</v>
      </c>
      <c r="B24" s="37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52" ht="15.6" x14ac:dyDescent="0.3">
      <c r="A25" s="10">
        <v>45904</v>
      </c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52" ht="15.6" x14ac:dyDescent="0.3">
      <c r="A26" s="10">
        <v>45905</v>
      </c>
      <c r="B26" s="37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1:52" ht="15.6" x14ac:dyDescent="0.3">
      <c r="A27" s="10">
        <v>45906</v>
      </c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</row>
    <row r="28" spans="1:52" ht="15.6" x14ac:dyDescent="0.3">
      <c r="A28" s="10">
        <v>45907</v>
      </c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</row>
    <row r="29" spans="1:52" ht="15.6" x14ac:dyDescent="0.3">
      <c r="A29" s="10">
        <v>45908</v>
      </c>
      <c r="B29" s="37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</row>
    <row r="30" spans="1:52" ht="15.6" x14ac:dyDescent="0.3">
      <c r="A30" s="10">
        <v>45909</v>
      </c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</row>
    <row r="31" spans="1:52" ht="15.6" x14ac:dyDescent="0.3">
      <c r="A31" s="10">
        <v>45910</v>
      </c>
      <c r="B31" s="37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</row>
    <row r="32" spans="1:52" ht="15.6" x14ac:dyDescent="0.3">
      <c r="A32" s="10">
        <v>45911</v>
      </c>
      <c r="B32" s="37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2" ht="15.6" x14ac:dyDescent="0.3">
      <c r="A33" s="10">
        <v>45912</v>
      </c>
      <c r="B33" s="37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</row>
    <row r="34" spans="1:42" ht="15.6" x14ac:dyDescent="0.3">
      <c r="A34" s="10">
        <v>45913</v>
      </c>
      <c r="B34" s="3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</row>
    <row r="35" spans="1:42" ht="15.6" x14ac:dyDescent="0.3">
      <c r="A35" s="10">
        <v>45914</v>
      </c>
      <c r="B35" s="37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</row>
    <row r="36" spans="1:42" ht="15.6" x14ac:dyDescent="0.3">
      <c r="A36" s="10">
        <v>45915</v>
      </c>
      <c r="B36" s="37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</row>
    <row r="37" spans="1:42" ht="15.6" x14ac:dyDescent="0.3">
      <c r="A37" s="10">
        <v>45916</v>
      </c>
      <c r="B37" s="3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</row>
    <row r="38" spans="1:42" ht="15.6" x14ac:dyDescent="0.3">
      <c r="A38" s="10">
        <v>45917</v>
      </c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</row>
    <row r="39" spans="1:42" ht="15.6" x14ac:dyDescent="0.3">
      <c r="A39" s="10">
        <v>45918</v>
      </c>
      <c r="B39" s="3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</row>
    <row r="40" spans="1:42" ht="15.6" x14ac:dyDescent="0.3">
      <c r="A40" s="10">
        <v>45919</v>
      </c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</row>
    <row r="41" spans="1:42" ht="15.6" x14ac:dyDescent="0.3">
      <c r="A41" s="10">
        <v>45920</v>
      </c>
      <c r="B41" s="37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</row>
    <row r="42" spans="1:42" ht="15.6" x14ac:dyDescent="0.3">
      <c r="A42" s="10">
        <v>45921</v>
      </c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</row>
    <row r="43" spans="1:42" ht="15.6" x14ac:dyDescent="0.3">
      <c r="A43" s="10">
        <v>45922</v>
      </c>
      <c r="B43" s="37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</row>
    <row r="44" spans="1:42" ht="15.6" x14ac:dyDescent="0.3">
      <c r="A44" s="10">
        <v>45923</v>
      </c>
      <c r="B44" s="37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</row>
    <row r="45" spans="1:42" ht="15.6" x14ac:dyDescent="0.3">
      <c r="A45" s="10">
        <v>45924</v>
      </c>
      <c r="B45" s="37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</row>
    <row r="46" spans="1:42" ht="15.6" x14ac:dyDescent="0.3">
      <c r="A46" s="10">
        <v>45925</v>
      </c>
      <c r="B46" s="37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</row>
    <row r="47" spans="1:42" ht="15.6" x14ac:dyDescent="0.3">
      <c r="A47" s="10">
        <v>45926</v>
      </c>
      <c r="B47" s="37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</row>
    <row r="48" spans="1:42" ht="15.6" x14ac:dyDescent="0.3">
      <c r="A48" s="10">
        <v>45927</v>
      </c>
      <c r="B48" s="37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</row>
    <row r="49" spans="1:42" ht="15.6" x14ac:dyDescent="0.3">
      <c r="A49" s="10">
        <v>45928</v>
      </c>
      <c r="B49" s="37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</row>
    <row r="50" spans="1:42" ht="15.6" x14ac:dyDescent="0.3">
      <c r="A50" s="10">
        <v>45929</v>
      </c>
      <c r="B50" s="37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</row>
    <row r="51" spans="1:42" ht="15.6" x14ac:dyDescent="0.3">
      <c r="A51" s="10">
        <v>45930</v>
      </c>
      <c r="B51" s="37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</row>
    <row r="52" spans="1:42" ht="15.6" x14ac:dyDescent="0.3">
      <c r="A52" s="10">
        <v>45931</v>
      </c>
      <c r="B52" s="37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</row>
    <row r="53" spans="1:42" ht="15.6" x14ac:dyDescent="0.3">
      <c r="A53" s="10">
        <v>45932</v>
      </c>
      <c r="B53" s="37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</row>
    <row r="54" spans="1:42" ht="15.6" x14ac:dyDescent="0.3">
      <c r="A54" s="10">
        <v>45933</v>
      </c>
      <c r="B54" s="37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</row>
    <row r="55" spans="1:42" ht="15.6" x14ac:dyDescent="0.3">
      <c r="A55" s="10">
        <v>45934</v>
      </c>
      <c r="B55" s="37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</row>
    <row r="56" spans="1:42" ht="15.6" x14ac:dyDescent="0.3">
      <c r="A56" s="10">
        <v>45935</v>
      </c>
      <c r="B56" s="37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</row>
    <row r="57" spans="1:42" ht="15.6" x14ac:dyDescent="0.3">
      <c r="A57" s="10">
        <v>45936</v>
      </c>
      <c r="B57" s="37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</row>
    <row r="58" spans="1:42" ht="15.6" x14ac:dyDescent="0.3">
      <c r="A58" s="10">
        <v>45937</v>
      </c>
      <c r="B58" s="37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</row>
    <row r="59" spans="1:42" ht="15.6" x14ac:dyDescent="0.3">
      <c r="A59" s="10">
        <v>45938</v>
      </c>
      <c r="B59" s="37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</row>
    <row r="60" spans="1:42" ht="15.6" x14ac:dyDescent="0.3">
      <c r="A60" s="10">
        <v>45939</v>
      </c>
      <c r="B60" s="37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</row>
    <row r="61" spans="1:42" ht="15.6" x14ac:dyDescent="0.3">
      <c r="A61" s="10">
        <v>45940</v>
      </c>
      <c r="B61" s="37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</row>
    <row r="62" spans="1:42" ht="15.6" x14ac:dyDescent="0.3">
      <c r="A62" s="10">
        <v>45941</v>
      </c>
      <c r="B62" s="37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</row>
    <row r="63" spans="1:42" ht="15.6" x14ac:dyDescent="0.3">
      <c r="A63" s="10">
        <v>45942</v>
      </c>
      <c r="B63" s="37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</row>
    <row r="64" spans="1:42" ht="15.6" x14ac:dyDescent="0.3">
      <c r="A64" s="10">
        <v>45943</v>
      </c>
      <c r="B64" s="37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</row>
    <row r="65" spans="1:42" ht="15.6" x14ac:dyDescent="0.3">
      <c r="A65" s="10">
        <v>45944</v>
      </c>
      <c r="B65" s="37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</row>
    <row r="66" spans="1:42" ht="15.6" x14ac:dyDescent="0.3">
      <c r="A66" s="10">
        <v>45945</v>
      </c>
      <c r="B66" s="37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</row>
    <row r="67" spans="1:42" ht="15.6" x14ac:dyDescent="0.3">
      <c r="A67" s="10">
        <v>45946</v>
      </c>
      <c r="B67" s="37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</row>
    <row r="68" spans="1:42" ht="15.6" x14ac:dyDescent="0.3">
      <c r="A68" s="10">
        <v>45947</v>
      </c>
      <c r="B68" s="37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</row>
    <row r="69" spans="1:42" ht="15.6" x14ac:dyDescent="0.3">
      <c r="A69" s="10">
        <v>45948</v>
      </c>
      <c r="B69" s="37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</row>
    <row r="70" spans="1:42" ht="15.6" x14ac:dyDescent="0.3">
      <c r="A70" s="10">
        <v>45949</v>
      </c>
      <c r="B70" s="37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</row>
    <row r="71" spans="1:42" ht="15.6" x14ac:dyDescent="0.3">
      <c r="A71" s="10">
        <v>45950</v>
      </c>
      <c r="B71" s="37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</row>
    <row r="72" spans="1:42" ht="15.6" x14ac:dyDescent="0.3">
      <c r="A72" s="10">
        <v>45951</v>
      </c>
      <c r="B72" s="37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</row>
    <row r="73" spans="1:42" ht="15.6" x14ac:dyDescent="0.3">
      <c r="A73" s="10">
        <v>45952</v>
      </c>
      <c r="B73" s="37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</row>
    <row r="74" spans="1:42" ht="15.6" x14ac:dyDescent="0.3">
      <c r="A74" s="10">
        <v>45953</v>
      </c>
      <c r="B74" s="3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</row>
    <row r="75" spans="1:42" ht="15.6" x14ac:dyDescent="0.3">
      <c r="A75" s="10">
        <v>45954</v>
      </c>
      <c r="B75" s="37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</row>
    <row r="76" spans="1:42" ht="15.6" x14ac:dyDescent="0.3">
      <c r="A76" s="10">
        <v>45955</v>
      </c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</row>
    <row r="77" spans="1:42" ht="15.6" x14ac:dyDescent="0.3">
      <c r="A77" s="10">
        <v>45956</v>
      </c>
      <c r="B77" s="37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</row>
    <row r="78" spans="1:42" ht="15.6" x14ac:dyDescent="0.3">
      <c r="A78" s="10">
        <v>45957</v>
      </c>
      <c r="B78" s="37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</row>
    <row r="79" spans="1:42" ht="15.6" x14ac:dyDescent="0.3">
      <c r="A79" s="10">
        <v>45958</v>
      </c>
      <c r="B79" s="37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</row>
    <row r="80" spans="1:42" ht="15.6" x14ac:dyDescent="0.3">
      <c r="A80" s="10">
        <v>45959</v>
      </c>
      <c r="B80" s="37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</row>
    <row r="81" spans="1:42" ht="15.6" x14ac:dyDescent="0.3">
      <c r="A81" s="10">
        <v>45960</v>
      </c>
      <c r="B81" s="37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</row>
    <row r="82" spans="1:42" ht="15.6" x14ac:dyDescent="0.3">
      <c r="A82" s="10">
        <v>45961</v>
      </c>
      <c r="B82" s="37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</row>
    <row r="83" spans="1:42" ht="15.6" x14ac:dyDescent="0.3">
      <c r="A83" s="10">
        <v>45962</v>
      </c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</row>
    <row r="84" spans="1:42" ht="15.6" x14ac:dyDescent="0.3">
      <c r="A84" s="10">
        <v>45963</v>
      </c>
      <c r="B84" s="37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</row>
    <row r="85" spans="1:42" ht="15.6" x14ac:dyDescent="0.3">
      <c r="A85" s="10">
        <v>45964</v>
      </c>
      <c r="B85" s="37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</row>
    <row r="86" spans="1:42" ht="15.6" x14ac:dyDescent="0.3">
      <c r="A86" s="10">
        <v>45965</v>
      </c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</row>
    <row r="87" spans="1:42" ht="15.6" x14ac:dyDescent="0.3">
      <c r="A87" s="10">
        <v>45966</v>
      </c>
      <c r="B87" s="37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</row>
    <row r="88" spans="1:42" ht="15.6" x14ac:dyDescent="0.3">
      <c r="A88" s="10">
        <v>45967</v>
      </c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</row>
    <row r="89" spans="1:42" ht="15.6" x14ac:dyDescent="0.3">
      <c r="A89" s="10">
        <v>45968</v>
      </c>
      <c r="B89" s="37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</row>
    <row r="90" spans="1:42" ht="15.6" x14ac:dyDescent="0.3">
      <c r="A90" s="10">
        <v>45969</v>
      </c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</row>
    <row r="91" spans="1:42" ht="15.6" x14ac:dyDescent="0.3">
      <c r="A91" s="10">
        <v>45970</v>
      </c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</row>
    <row r="92" spans="1:42" ht="15.6" x14ac:dyDescent="0.3">
      <c r="A92" s="10">
        <v>45971</v>
      </c>
      <c r="B92" s="37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</row>
    <row r="93" spans="1:42" ht="15.6" x14ac:dyDescent="0.3">
      <c r="A93" s="10">
        <v>45972</v>
      </c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</row>
    <row r="94" spans="1:42" ht="15.6" x14ac:dyDescent="0.3">
      <c r="A94" s="10">
        <v>45973</v>
      </c>
      <c r="B94" s="37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</row>
    <row r="95" spans="1:42" ht="15.6" x14ac:dyDescent="0.3">
      <c r="A95" s="10">
        <v>45974</v>
      </c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</row>
    <row r="96" spans="1:42" ht="15.6" x14ac:dyDescent="0.3">
      <c r="A96" s="10">
        <v>45975</v>
      </c>
      <c r="B96" s="37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</row>
    <row r="97" spans="1:42" ht="15.6" x14ac:dyDescent="0.3">
      <c r="A97" s="10">
        <v>45976</v>
      </c>
      <c r="B97" s="37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</row>
    <row r="98" spans="1:42" ht="15.6" x14ac:dyDescent="0.3">
      <c r="A98" s="10">
        <v>45977</v>
      </c>
      <c r="B98" s="37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</row>
    <row r="99" spans="1:42" ht="15.6" x14ac:dyDescent="0.3">
      <c r="A99" s="10">
        <v>45978</v>
      </c>
      <c r="B99" s="37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</row>
    <row r="100" spans="1:42" ht="15.6" x14ac:dyDescent="0.3">
      <c r="A100" s="10">
        <v>45979</v>
      </c>
      <c r="B100" s="37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</row>
    <row r="101" spans="1:42" ht="15.6" x14ac:dyDescent="0.3">
      <c r="A101" s="10">
        <v>45980</v>
      </c>
      <c r="B101" s="37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</row>
    <row r="102" spans="1:42" ht="15.6" x14ac:dyDescent="0.3">
      <c r="A102" s="10">
        <v>45981</v>
      </c>
      <c r="B102" s="37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</row>
    <row r="103" spans="1:42" ht="15.6" x14ac:dyDescent="0.3">
      <c r="A103" s="10">
        <v>45982</v>
      </c>
      <c r="B103" s="37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</row>
    <row r="104" spans="1:42" ht="15.6" x14ac:dyDescent="0.3">
      <c r="A104" s="10">
        <v>45983</v>
      </c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</row>
    <row r="105" spans="1:42" ht="15.6" x14ac:dyDescent="0.3">
      <c r="A105" s="10">
        <v>45984</v>
      </c>
      <c r="B105" s="37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</row>
    <row r="106" spans="1:42" ht="15.6" x14ac:dyDescent="0.3">
      <c r="A106" s="10">
        <v>45985</v>
      </c>
      <c r="B106" s="37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</row>
    <row r="107" spans="1:42" ht="15.6" x14ac:dyDescent="0.3">
      <c r="A107" s="10">
        <v>45986</v>
      </c>
      <c r="B107" s="37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</row>
    <row r="108" spans="1:42" ht="15.6" x14ac:dyDescent="0.3">
      <c r="A108" s="10">
        <v>45987</v>
      </c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</row>
    <row r="109" spans="1:42" ht="15.6" x14ac:dyDescent="0.3">
      <c r="A109" s="10">
        <v>45988</v>
      </c>
      <c r="B109" s="37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</row>
    <row r="110" spans="1:42" ht="15.6" x14ac:dyDescent="0.3">
      <c r="A110" s="10">
        <v>45989</v>
      </c>
      <c r="B110" s="37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</row>
    <row r="111" spans="1:42" ht="15.6" x14ac:dyDescent="0.3">
      <c r="A111" s="10">
        <v>45990</v>
      </c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</row>
    <row r="112" spans="1:42" ht="15.6" x14ac:dyDescent="0.3">
      <c r="A112" s="10">
        <v>45991</v>
      </c>
      <c r="B112" s="37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</row>
    <row r="113" spans="1:42" ht="15.6" x14ac:dyDescent="0.3">
      <c r="A113" s="10">
        <v>45992</v>
      </c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</row>
    <row r="114" spans="1:42" ht="15.6" x14ac:dyDescent="0.3">
      <c r="A114" s="10">
        <v>45993</v>
      </c>
      <c r="B114" s="37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</row>
    <row r="115" spans="1:42" ht="15.6" x14ac:dyDescent="0.3">
      <c r="A115" s="10">
        <v>45994</v>
      </c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</row>
    <row r="116" spans="1:42" ht="15.6" x14ac:dyDescent="0.3">
      <c r="A116" s="10">
        <v>45995</v>
      </c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</row>
    <row r="117" spans="1:42" ht="15.6" x14ac:dyDescent="0.3">
      <c r="A117" s="10">
        <v>45996</v>
      </c>
      <c r="B117" s="37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</row>
    <row r="118" spans="1:42" ht="15.6" x14ac:dyDescent="0.3">
      <c r="A118" s="10">
        <v>45997</v>
      </c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</row>
    <row r="119" spans="1:42" ht="15.6" x14ac:dyDescent="0.3">
      <c r="A119" s="10">
        <v>45998</v>
      </c>
      <c r="B119" s="37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</row>
    <row r="120" spans="1:42" ht="15.6" x14ac:dyDescent="0.3">
      <c r="A120" s="10">
        <v>45999</v>
      </c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</row>
    <row r="121" spans="1:42" ht="15.6" x14ac:dyDescent="0.3">
      <c r="A121" s="10">
        <v>46000</v>
      </c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</row>
    <row r="122" spans="1:42" ht="15.6" x14ac:dyDescent="0.3">
      <c r="A122" s="10">
        <v>46001</v>
      </c>
      <c r="B122" s="37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</row>
    <row r="123" spans="1:42" ht="15.6" x14ac:dyDescent="0.3">
      <c r="A123" s="10">
        <v>46002</v>
      </c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</row>
    <row r="124" spans="1:42" ht="15.6" x14ac:dyDescent="0.3">
      <c r="A124" s="10">
        <v>46003</v>
      </c>
      <c r="B124" s="37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</row>
    <row r="125" spans="1:42" ht="15.6" x14ac:dyDescent="0.3">
      <c r="A125" s="10">
        <v>46004</v>
      </c>
      <c r="B125" s="37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</row>
    <row r="126" spans="1:42" ht="15.6" x14ac:dyDescent="0.3">
      <c r="A126" s="10">
        <v>46005</v>
      </c>
      <c r="B126" s="37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</row>
    <row r="127" spans="1:42" ht="15.6" x14ac:dyDescent="0.3">
      <c r="A127" s="10">
        <v>46006</v>
      </c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</row>
    <row r="128" spans="1:42" ht="15.6" x14ac:dyDescent="0.3">
      <c r="A128" s="10">
        <v>46007</v>
      </c>
      <c r="B128" s="37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</row>
    <row r="129" spans="1:42" ht="15.6" x14ac:dyDescent="0.3">
      <c r="A129" s="10">
        <v>46008</v>
      </c>
      <c r="B129" s="37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</row>
    <row r="130" spans="1:42" ht="15.6" x14ac:dyDescent="0.3">
      <c r="A130" s="10">
        <v>46009</v>
      </c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</row>
    <row r="131" spans="1:42" ht="15.6" x14ac:dyDescent="0.3">
      <c r="A131" s="10">
        <v>46010</v>
      </c>
      <c r="B131" s="37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</row>
    <row r="132" spans="1:42" ht="15.6" x14ac:dyDescent="0.3">
      <c r="A132" s="10">
        <v>46011</v>
      </c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</row>
    <row r="133" spans="1:42" ht="15.6" x14ac:dyDescent="0.3">
      <c r="A133" s="10">
        <v>46012</v>
      </c>
      <c r="B133" s="37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</row>
    <row r="134" spans="1:42" ht="15.6" x14ac:dyDescent="0.3">
      <c r="A134" s="10">
        <v>46013</v>
      </c>
      <c r="B134" s="37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</row>
    <row r="135" spans="1:42" ht="15.6" x14ac:dyDescent="0.3">
      <c r="A135" s="10">
        <v>46014</v>
      </c>
      <c r="B135" s="37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</row>
    <row r="136" spans="1:42" ht="15.6" x14ac:dyDescent="0.3">
      <c r="A136" s="10">
        <v>46015</v>
      </c>
      <c r="B136" s="37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</row>
    <row r="137" spans="1:42" ht="15.6" x14ac:dyDescent="0.3">
      <c r="A137" s="10">
        <v>46016</v>
      </c>
      <c r="B137" s="37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</row>
    <row r="138" spans="1:42" ht="15.6" x14ac:dyDescent="0.3">
      <c r="A138" s="10">
        <v>46017</v>
      </c>
      <c r="B138" s="37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</row>
    <row r="139" spans="1:42" ht="15.6" x14ac:dyDescent="0.3">
      <c r="A139" s="10">
        <v>46018</v>
      </c>
      <c r="B139" s="37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</row>
    <row r="140" spans="1:42" ht="15.6" x14ac:dyDescent="0.3">
      <c r="A140" s="10">
        <v>46019</v>
      </c>
      <c r="B140" s="37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</row>
    <row r="141" spans="1:42" ht="15.6" x14ac:dyDescent="0.3">
      <c r="A141" s="10">
        <v>46020</v>
      </c>
      <c r="B141" s="37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</row>
    <row r="142" spans="1:42" ht="15.6" x14ac:dyDescent="0.3">
      <c r="A142" s="10">
        <v>46021</v>
      </c>
      <c r="B142" s="37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</row>
    <row r="143" spans="1:42" ht="15.6" x14ac:dyDescent="0.3">
      <c r="A143" s="10">
        <v>46022</v>
      </c>
      <c r="B143" s="37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</row>
    <row r="144" spans="1:42" ht="15.6" x14ac:dyDescent="0.3">
      <c r="A144" s="10">
        <v>46023</v>
      </c>
      <c r="B144" s="37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</row>
    <row r="145" spans="1:42" ht="15.6" x14ac:dyDescent="0.3">
      <c r="A145" s="10">
        <v>46024</v>
      </c>
      <c r="B145" s="37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</row>
    <row r="146" spans="1:42" ht="15.6" x14ac:dyDescent="0.3">
      <c r="A146" s="10">
        <v>46025</v>
      </c>
      <c r="B146" s="37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</row>
    <row r="147" spans="1:42" ht="15.6" x14ac:dyDescent="0.3">
      <c r="A147" s="10">
        <v>46026</v>
      </c>
      <c r="B147" s="37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</row>
    <row r="148" spans="1:42" ht="15.6" x14ac:dyDescent="0.3">
      <c r="A148" s="10">
        <v>46027</v>
      </c>
      <c r="B148" s="37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</row>
    <row r="149" spans="1:42" ht="15.6" x14ac:dyDescent="0.3">
      <c r="A149" s="10">
        <v>46028</v>
      </c>
      <c r="B149" s="37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</row>
    <row r="150" spans="1:42" ht="15.6" x14ac:dyDescent="0.3">
      <c r="A150" s="10">
        <v>46029</v>
      </c>
      <c r="B150" s="37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</row>
    <row r="151" spans="1:42" ht="15.6" x14ac:dyDescent="0.3">
      <c r="A151" s="10">
        <v>46030</v>
      </c>
      <c r="B151" s="37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</row>
    <row r="152" spans="1:42" ht="15.6" x14ac:dyDescent="0.3">
      <c r="A152" s="10">
        <v>46031</v>
      </c>
      <c r="B152" s="37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</row>
    <row r="153" spans="1:42" ht="15.6" x14ac:dyDescent="0.3">
      <c r="A153" s="10">
        <v>46032</v>
      </c>
      <c r="B153" s="37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</row>
    <row r="154" spans="1:42" ht="15.6" x14ac:dyDescent="0.3">
      <c r="A154" s="10">
        <v>46033</v>
      </c>
      <c r="B154" s="37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</row>
    <row r="155" spans="1:42" ht="15.6" x14ac:dyDescent="0.3">
      <c r="A155" s="10">
        <v>46034</v>
      </c>
      <c r="B155" s="37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</row>
    <row r="156" spans="1:42" ht="15.6" x14ac:dyDescent="0.3">
      <c r="A156" s="10">
        <v>46035</v>
      </c>
      <c r="B156" s="37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</row>
    <row r="157" spans="1:42" ht="15.6" x14ac:dyDescent="0.3">
      <c r="A157" s="10">
        <v>46036</v>
      </c>
      <c r="B157" s="37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</row>
    <row r="158" spans="1:42" ht="15.6" x14ac:dyDescent="0.3">
      <c r="A158" s="10">
        <v>46037</v>
      </c>
      <c r="B158" s="37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</row>
    <row r="159" spans="1:42" ht="15.6" x14ac:dyDescent="0.3">
      <c r="A159" s="10">
        <v>46038</v>
      </c>
      <c r="B159" s="37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</row>
    <row r="160" spans="1:42" ht="15.6" x14ac:dyDescent="0.3">
      <c r="A160" s="10">
        <v>46039</v>
      </c>
      <c r="B160" s="37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</row>
    <row r="161" spans="1:42" ht="15.6" x14ac:dyDescent="0.3">
      <c r="A161" s="10">
        <v>46040</v>
      </c>
      <c r="B161" s="37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</row>
    <row r="162" spans="1:42" ht="15.6" x14ac:dyDescent="0.3">
      <c r="A162" s="10">
        <v>46041</v>
      </c>
      <c r="B162" s="37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</row>
    <row r="163" spans="1:42" ht="15.6" x14ac:dyDescent="0.3">
      <c r="A163" s="10">
        <v>46042</v>
      </c>
      <c r="B163" s="37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</row>
    <row r="164" spans="1:42" ht="15.6" x14ac:dyDescent="0.3">
      <c r="A164" s="10">
        <v>46043</v>
      </c>
      <c r="B164" s="37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</row>
    <row r="165" spans="1:42" ht="15.6" x14ac:dyDescent="0.3">
      <c r="A165" s="10">
        <v>46044</v>
      </c>
      <c r="B165" s="37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</row>
    <row r="166" spans="1:42" ht="15.6" x14ac:dyDescent="0.3">
      <c r="A166" s="10">
        <v>46045</v>
      </c>
      <c r="B166" s="37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</row>
    <row r="167" spans="1:42" ht="15.6" x14ac:dyDescent="0.3">
      <c r="A167" s="10">
        <v>46046</v>
      </c>
      <c r="B167" s="37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</row>
    <row r="168" spans="1:42" ht="15.6" x14ac:dyDescent="0.3">
      <c r="A168" s="10">
        <v>46047</v>
      </c>
      <c r="B168" s="37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</row>
    <row r="169" spans="1:42" ht="15.6" x14ac:dyDescent="0.3">
      <c r="A169" s="10">
        <v>46048</v>
      </c>
      <c r="B169" s="37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</row>
    <row r="170" spans="1:42" ht="15.6" x14ac:dyDescent="0.3">
      <c r="A170" s="10">
        <v>46049</v>
      </c>
      <c r="B170" s="37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</row>
    <row r="171" spans="1:42" ht="15.6" x14ac:dyDescent="0.3">
      <c r="A171" s="10">
        <v>46050</v>
      </c>
      <c r="B171" s="37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</row>
    <row r="172" spans="1:42" ht="15.6" x14ac:dyDescent="0.3">
      <c r="A172" s="10">
        <v>46051</v>
      </c>
      <c r="B172" s="37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</row>
    <row r="173" spans="1:42" ht="15.6" x14ac:dyDescent="0.3">
      <c r="A173" s="10">
        <v>46052</v>
      </c>
      <c r="B173" s="37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</row>
    <row r="174" spans="1:42" ht="15.6" x14ac:dyDescent="0.3">
      <c r="A174" s="10">
        <v>46053</v>
      </c>
      <c r="B174" s="37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</row>
    <row r="175" spans="1:42" ht="15.6" x14ac:dyDescent="0.3">
      <c r="A175" s="10">
        <v>46054</v>
      </c>
      <c r="B175" s="37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</row>
    <row r="176" spans="1:42" ht="15.6" x14ac:dyDescent="0.3">
      <c r="A176" s="10">
        <v>46055</v>
      </c>
      <c r="B176" s="37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</row>
    <row r="177" spans="1:42" ht="15.6" x14ac:dyDescent="0.3">
      <c r="A177" s="10">
        <v>46056</v>
      </c>
      <c r="B177" s="37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</row>
    <row r="178" spans="1:42" ht="15.6" x14ac:dyDescent="0.3">
      <c r="A178" s="10">
        <v>46057</v>
      </c>
      <c r="B178" s="37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</row>
    <row r="179" spans="1:42" ht="15.6" x14ac:dyDescent="0.3">
      <c r="A179" s="10">
        <v>46058</v>
      </c>
      <c r="B179" s="37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</row>
    <row r="180" spans="1:42" ht="15.6" x14ac:dyDescent="0.3">
      <c r="A180" s="10">
        <v>46059</v>
      </c>
      <c r="B180" s="37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</row>
    <row r="181" spans="1:42" ht="15.6" x14ac:dyDescent="0.3">
      <c r="A181" s="10">
        <v>46060</v>
      </c>
      <c r="B181" s="37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</row>
    <row r="182" spans="1:42" ht="15.6" x14ac:dyDescent="0.3">
      <c r="A182" s="10">
        <v>46061</v>
      </c>
      <c r="B182" s="37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</row>
    <row r="183" spans="1:42" ht="15.6" x14ac:dyDescent="0.3">
      <c r="A183" s="10">
        <v>46062</v>
      </c>
      <c r="B183" s="37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</row>
    <row r="184" spans="1:42" ht="15.6" x14ac:dyDescent="0.3">
      <c r="A184" s="10">
        <v>46063</v>
      </c>
      <c r="B184" s="37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</row>
    <row r="185" spans="1:42" ht="15.6" x14ac:dyDescent="0.3">
      <c r="A185" s="10">
        <v>46064</v>
      </c>
      <c r="B185" s="37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</row>
    <row r="186" spans="1:42" ht="15.6" x14ac:dyDescent="0.3">
      <c r="A186" s="10">
        <v>46065</v>
      </c>
      <c r="B186" s="37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</row>
    <row r="187" spans="1:42" ht="15.6" x14ac:dyDescent="0.3">
      <c r="A187" s="10">
        <v>46066</v>
      </c>
      <c r="B187" s="37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</row>
    <row r="188" spans="1:42" ht="15.6" x14ac:dyDescent="0.3">
      <c r="A188" s="10">
        <v>46067</v>
      </c>
      <c r="B188" s="37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</row>
    <row r="189" spans="1:42" ht="15.6" x14ac:dyDescent="0.3">
      <c r="A189" s="10">
        <v>46068</v>
      </c>
      <c r="B189" s="37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</row>
    <row r="190" spans="1:42" ht="15.6" x14ac:dyDescent="0.3">
      <c r="A190" s="10">
        <v>46069</v>
      </c>
      <c r="B190" s="37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</row>
    <row r="191" spans="1:42" ht="15.6" x14ac:dyDescent="0.3">
      <c r="A191" s="10">
        <v>46070</v>
      </c>
      <c r="B191" s="37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</row>
    <row r="192" spans="1:42" ht="15.6" x14ac:dyDescent="0.3">
      <c r="A192" s="10">
        <v>46071</v>
      </c>
      <c r="B192" s="37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</row>
    <row r="193" spans="1:42" ht="15.6" x14ac:dyDescent="0.3">
      <c r="A193" s="10">
        <v>46072</v>
      </c>
      <c r="B193" s="37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</row>
    <row r="194" spans="1:42" ht="15.6" x14ac:dyDescent="0.3">
      <c r="A194" s="10">
        <v>46073</v>
      </c>
      <c r="B194" s="37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</row>
    <row r="195" spans="1:42" ht="15.6" x14ac:dyDescent="0.3">
      <c r="A195" s="10">
        <v>46074</v>
      </c>
      <c r="B195" s="37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</row>
    <row r="196" spans="1:42" ht="15.6" x14ac:dyDescent="0.3">
      <c r="A196" s="10">
        <v>46075</v>
      </c>
      <c r="B196" s="37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</row>
    <row r="197" spans="1:42" ht="15.6" x14ac:dyDescent="0.3">
      <c r="A197" s="10">
        <v>46076</v>
      </c>
      <c r="B197" s="37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</row>
    <row r="198" spans="1:42" ht="15.6" x14ac:dyDescent="0.3">
      <c r="A198" s="10">
        <v>46077</v>
      </c>
      <c r="B198" s="37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</row>
    <row r="199" spans="1:42" ht="15.6" x14ac:dyDescent="0.3">
      <c r="A199" s="10">
        <v>46078</v>
      </c>
      <c r="B199" s="37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</row>
    <row r="200" spans="1:42" ht="15.6" x14ac:dyDescent="0.3">
      <c r="A200" s="10">
        <v>46079</v>
      </c>
      <c r="B200" s="37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</row>
    <row r="201" spans="1:42" ht="15.6" x14ac:dyDescent="0.3">
      <c r="A201" s="10">
        <v>46080</v>
      </c>
      <c r="B201" s="37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</row>
    <row r="202" spans="1:42" ht="15.6" x14ac:dyDescent="0.3">
      <c r="A202" s="10">
        <v>46081</v>
      </c>
      <c r="B202" s="37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</row>
    <row r="203" spans="1:42" ht="15.6" x14ac:dyDescent="0.3">
      <c r="A203" s="10">
        <v>46082</v>
      </c>
      <c r="B203" s="37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</row>
    <row r="204" spans="1:42" ht="15.6" x14ac:dyDescent="0.3">
      <c r="A204" s="10">
        <v>46083</v>
      </c>
      <c r="B204" s="37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</row>
    <row r="205" spans="1:42" ht="15.6" x14ac:dyDescent="0.3">
      <c r="A205" s="10">
        <v>46084</v>
      </c>
      <c r="B205" s="37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</row>
    <row r="206" spans="1:42" ht="15.6" x14ac:dyDescent="0.3">
      <c r="A206" s="10">
        <v>46085</v>
      </c>
      <c r="B206" s="37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</row>
    <row r="207" spans="1:42" ht="15.6" x14ac:dyDescent="0.3">
      <c r="A207" s="10">
        <v>46086</v>
      </c>
      <c r="B207" s="37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</row>
    <row r="208" spans="1:42" ht="15.6" x14ac:dyDescent="0.3">
      <c r="A208" s="10">
        <v>46087</v>
      </c>
      <c r="B208" s="37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</row>
    <row r="209" spans="1:42" ht="15.6" x14ac:dyDescent="0.3">
      <c r="A209" s="10">
        <v>46088</v>
      </c>
      <c r="B209" s="37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</row>
    <row r="210" spans="1:42" ht="15.6" x14ac:dyDescent="0.3">
      <c r="A210" s="10">
        <v>46089</v>
      </c>
      <c r="B210" s="37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</row>
    <row r="211" spans="1:42" ht="15.6" x14ac:dyDescent="0.3">
      <c r="A211" s="10">
        <v>46090</v>
      </c>
      <c r="B211" s="37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</row>
    <row r="212" spans="1:42" ht="15.6" x14ac:dyDescent="0.3">
      <c r="A212" s="10">
        <v>46091</v>
      </c>
      <c r="B212" s="37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</row>
    <row r="213" spans="1:42" ht="15.6" x14ac:dyDescent="0.3">
      <c r="A213" s="10">
        <v>46092</v>
      </c>
      <c r="B213" s="37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</row>
    <row r="214" spans="1:42" ht="15.6" x14ac:dyDescent="0.3">
      <c r="A214" s="10">
        <v>46093</v>
      </c>
      <c r="B214" s="37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</row>
    <row r="215" spans="1:42" ht="15.6" x14ac:dyDescent="0.3">
      <c r="A215" s="10">
        <v>46094</v>
      </c>
      <c r="B215" s="37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</row>
    <row r="216" spans="1:42" ht="15.6" x14ac:dyDescent="0.3">
      <c r="A216" s="10">
        <v>46095</v>
      </c>
      <c r="B216" s="37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</row>
    <row r="217" spans="1:42" ht="15.6" x14ac:dyDescent="0.3">
      <c r="A217" s="10">
        <v>46096</v>
      </c>
      <c r="B217" s="37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</row>
    <row r="218" spans="1:42" ht="15.6" x14ac:dyDescent="0.3">
      <c r="A218" s="10">
        <v>46097</v>
      </c>
      <c r="B218" s="37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</row>
    <row r="219" spans="1:42" ht="15.6" x14ac:dyDescent="0.3">
      <c r="A219" s="10">
        <v>46098</v>
      </c>
      <c r="B219" s="37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</row>
    <row r="220" spans="1:42" ht="15.6" x14ac:dyDescent="0.3">
      <c r="A220" s="10">
        <v>46099</v>
      </c>
      <c r="B220" s="37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</row>
    <row r="221" spans="1:42" ht="15.6" x14ac:dyDescent="0.3">
      <c r="A221" s="10">
        <v>46100</v>
      </c>
      <c r="B221" s="37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</row>
    <row r="222" spans="1:42" ht="15.6" x14ac:dyDescent="0.3">
      <c r="A222" s="10">
        <v>46101</v>
      </c>
      <c r="B222" s="37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</row>
    <row r="223" spans="1:42" ht="15.6" x14ac:dyDescent="0.3">
      <c r="A223" s="10">
        <v>46102</v>
      </c>
      <c r="B223" s="37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</row>
    <row r="224" spans="1:42" ht="15.6" x14ac:dyDescent="0.3">
      <c r="A224" s="10">
        <v>46103</v>
      </c>
      <c r="B224" s="37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</row>
    <row r="225" spans="1:42" ht="15.6" x14ac:dyDescent="0.3">
      <c r="A225" s="10">
        <v>46104</v>
      </c>
      <c r="B225" s="37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</row>
    <row r="226" spans="1:42" ht="15.6" x14ac:dyDescent="0.3">
      <c r="A226" s="10">
        <v>46105</v>
      </c>
      <c r="B226" s="37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</row>
    <row r="227" spans="1:42" ht="15.6" x14ac:dyDescent="0.3">
      <c r="A227" s="10">
        <v>46106</v>
      </c>
      <c r="B227" s="37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</row>
    <row r="228" spans="1:42" ht="15.6" x14ac:dyDescent="0.3">
      <c r="A228" s="10">
        <v>46107</v>
      </c>
      <c r="B228" s="37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</row>
    <row r="229" spans="1:42" ht="15.6" x14ac:dyDescent="0.3">
      <c r="A229" s="10">
        <v>46108</v>
      </c>
      <c r="B229" s="37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</row>
    <row r="230" spans="1:42" ht="15.6" x14ac:dyDescent="0.3">
      <c r="A230" s="10">
        <v>46109</v>
      </c>
      <c r="B230" s="37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</row>
    <row r="231" spans="1:42" ht="15.6" x14ac:dyDescent="0.3">
      <c r="A231" s="10">
        <v>46110</v>
      </c>
      <c r="B231" s="37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</row>
    <row r="232" spans="1:42" ht="15.6" x14ac:dyDescent="0.3">
      <c r="A232" s="10">
        <v>46111</v>
      </c>
      <c r="B232" s="37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</row>
    <row r="233" spans="1:42" ht="15.6" x14ac:dyDescent="0.3">
      <c r="A233" s="10">
        <v>46112</v>
      </c>
      <c r="B233" s="37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</row>
    <row r="234" spans="1:42" ht="15.6" x14ac:dyDescent="0.3">
      <c r="A234" s="10">
        <v>46113</v>
      </c>
      <c r="B234" s="37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</row>
    <row r="235" spans="1:42" ht="15.6" x14ac:dyDescent="0.3">
      <c r="A235" s="10">
        <v>46114</v>
      </c>
      <c r="B235" s="37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</row>
    <row r="236" spans="1:42" ht="15.6" x14ac:dyDescent="0.3">
      <c r="A236" s="10">
        <v>46115</v>
      </c>
      <c r="B236" s="37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</row>
    <row r="237" spans="1:42" ht="15.6" x14ac:dyDescent="0.3">
      <c r="A237" s="10">
        <v>46116</v>
      </c>
      <c r="B237" s="37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</row>
    <row r="238" spans="1:42" ht="15.6" x14ac:dyDescent="0.3">
      <c r="A238" s="10">
        <v>46117</v>
      </c>
      <c r="B238" s="37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</row>
    <row r="239" spans="1:42" ht="15.6" x14ac:dyDescent="0.3">
      <c r="A239" s="10">
        <v>46118</v>
      </c>
      <c r="B239" s="37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</row>
    <row r="240" spans="1:42" ht="15.6" x14ac:dyDescent="0.3">
      <c r="A240" s="10">
        <v>46119</v>
      </c>
      <c r="B240" s="37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</row>
    <row r="241" spans="1:42" ht="15.6" x14ac:dyDescent="0.3">
      <c r="A241" s="10">
        <v>46120</v>
      </c>
      <c r="B241" s="37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</row>
    <row r="242" spans="1:42" ht="15.6" x14ac:dyDescent="0.3">
      <c r="A242" s="10">
        <v>46121</v>
      </c>
      <c r="B242" s="37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</row>
    <row r="243" spans="1:42" ht="15.6" x14ac:dyDescent="0.3">
      <c r="A243" s="10">
        <v>46122</v>
      </c>
      <c r="B243" s="37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</row>
    <row r="244" spans="1:42" ht="15.6" x14ac:dyDescent="0.3">
      <c r="A244" s="10">
        <v>46123</v>
      </c>
      <c r="B244" s="37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</row>
    <row r="245" spans="1:42" ht="15.6" x14ac:dyDescent="0.3">
      <c r="A245" s="10">
        <v>46124</v>
      </c>
      <c r="B245" s="37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</row>
    <row r="246" spans="1:42" ht="15.6" x14ac:dyDescent="0.3">
      <c r="A246" s="10">
        <v>46125</v>
      </c>
      <c r="B246" s="37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</row>
    <row r="247" spans="1:42" ht="15.6" x14ac:dyDescent="0.3">
      <c r="A247" s="10">
        <v>46126</v>
      </c>
      <c r="B247" s="37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</row>
    <row r="248" spans="1:42" ht="15.6" x14ac:dyDescent="0.3">
      <c r="A248" s="10">
        <v>46127</v>
      </c>
      <c r="B248" s="37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</row>
    <row r="249" spans="1:42" ht="15.6" x14ac:dyDescent="0.3">
      <c r="A249" s="10">
        <v>46128</v>
      </c>
      <c r="B249" s="37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</row>
    <row r="250" spans="1:42" ht="15.6" x14ac:dyDescent="0.3">
      <c r="A250" s="10">
        <v>46129</v>
      </c>
      <c r="B250" s="37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</row>
    <row r="251" spans="1:42" ht="15.6" x14ac:dyDescent="0.3">
      <c r="A251" s="10">
        <v>46130</v>
      </c>
      <c r="B251" s="37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</row>
    <row r="252" spans="1:42" ht="15.6" x14ac:dyDescent="0.3">
      <c r="A252" s="10">
        <v>46131</v>
      </c>
      <c r="B252" s="37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</row>
    <row r="253" spans="1:42" ht="15.6" x14ac:dyDescent="0.3">
      <c r="A253" s="10">
        <v>46132</v>
      </c>
      <c r="B253" s="37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</row>
    <row r="254" spans="1:42" ht="15.6" x14ac:dyDescent="0.3">
      <c r="A254" s="10">
        <v>46133</v>
      </c>
      <c r="B254" s="37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</row>
    <row r="255" spans="1:42" ht="15.6" x14ac:dyDescent="0.3">
      <c r="A255" s="10">
        <v>46134</v>
      </c>
      <c r="B255" s="37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</row>
    <row r="256" spans="1:42" ht="15.6" x14ac:dyDescent="0.3">
      <c r="A256" s="10">
        <v>46135</v>
      </c>
      <c r="B256" s="37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</row>
    <row r="257" spans="1:42" ht="15.6" x14ac:dyDescent="0.3">
      <c r="A257" s="10">
        <v>46136</v>
      </c>
      <c r="B257" s="37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</row>
    <row r="258" spans="1:42" ht="15.6" x14ac:dyDescent="0.3">
      <c r="A258" s="10">
        <v>46137</v>
      </c>
      <c r="B258" s="37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</row>
    <row r="259" spans="1:42" ht="15.6" x14ac:dyDescent="0.3">
      <c r="A259" s="10">
        <v>46138</v>
      </c>
      <c r="B259" s="37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</row>
    <row r="260" spans="1:42" ht="15.6" x14ac:dyDescent="0.3">
      <c r="A260" s="10">
        <v>46139</v>
      </c>
      <c r="B260" s="37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</row>
    <row r="261" spans="1:42" ht="15.6" x14ac:dyDescent="0.3">
      <c r="A261" s="10">
        <v>46140</v>
      </c>
      <c r="B261" s="37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</row>
    <row r="262" spans="1:42" ht="15.6" x14ac:dyDescent="0.3">
      <c r="A262" s="10">
        <v>46141</v>
      </c>
      <c r="B262" s="37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</row>
    <row r="263" spans="1:42" ht="15.6" x14ac:dyDescent="0.3">
      <c r="A263" s="10">
        <v>46142</v>
      </c>
      <c r="B263" s="37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</row>
    <row r="264" spans="1:42" ht="15.6" x14ac:dyDescent="0.3">
      <c r="A264" s="10">
        <v>46143</v>
      </c>
      <c r="B264" s="37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</row>
    <row r="265" spans="1:42" ht="15.6" x14ac:dyDescent="0.3">
      <c r="A265" s="10">
        <v>46144</v>
      </c>
      <c r="B265" s="37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</row>
    <row r="266" spans="1:42" ht="15.6" x14ac:dyDescent="0.3">
      <c r="A266" s="10">
        <v>46145</v>
      </c>
      <c r="B266" s="37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</row>
    <row r="267" spans="1:42" ht="15.6" x14ac:dyDescent="0.3">
      <c r="A267" s="10">
        <v>46146</v>
      </c>
      <c r="B267" s="37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</row>
    <row r="268" spans="1:42" ht="15.6" x14ac:dyDescent="0.3">
      <c r="A268" s="10">
        <v>46147</v>
      </c>
      <c r="B268" s="37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</row>
    <row r="269" spans="1:42" ht="15.6" x14ac:dyDescent="0.3">
      <c r="A269" s="10">
        <v>46148</v>
      </c>
      <c r="B269" s="37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</row>
    <row r="270" spans="1:42" ht="15.6" x14ac:dyDescent="0.3">
      <c r="A270" s="10">
        <v>46149</v>
      </c>
      <c r="B270" s="37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</row>
    <row r="271" spans="1:42" ht="15.6" x14ac:dyDescent="0.3">
      <c r="A271" s="10">
        <v>46150</v>
      </c>
      <c r="B271" s="37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</row>
    <row r="272" spans="1:42" ht="15.6" x14ac:dyDescent="0.3">
      <c r="A272" s="10">
        <v>46151</v>
      </c>
      <c r="B272" s="37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</row>
    <row r="273" spans="1:42" ht="15.6" x14ac:dyDescent="0.3">
      <c r="A273" s="10">
        <v>46152</v>
      </c>
      <c r="B273" s="37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</row>
    <row r="274" spans="1:42" ht="15.6" x14ac:dyDescent="0.3">
      <c r="A274" s="10">
        <v>46153</v>
      </c>
      <c r="B274" s="37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</row>
    <row r="275" spans="1:42" ht="15.6" x14ac:dyDescent="0.3">
      <c r="A275" s="10">
        <v>46154</v>
      </c>
      <c r="B275" s="37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</row>
    <row r="276" spans="1:42" ht="15.6" x14ac:dyDescent="0.3">
      <c r="A276" s="10">
        <v>46155</v>
      </c>
      <c r="B276" s="37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</row>
    <row r="277" spans="1:42" ht="15.6" x14ac:dyDescent="0.3">
      <c r="A277" s="10">
        <v>46156</v>
      </c>
      <c r="B277" s="37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</row>
    <row r="278" spans="1:42" ht="15.6" x14ac:dyDescent="0.3">
      <c r="A278" s="10">
        <v>46157</v>
      </c>
      <c r="B278" s="37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</row>
    <row r="279" spans="1:42" ht="15.6" x14ac:dyDescent="0.3">
      <c r="A279" s="10">
        <v>46158</v>
      </c>
      <c r="B279" s="37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</row>
    <row r="280" spans="1:42" ht="15.6" x14ac:dyDescent="0.3">
      <c r="A280" s="10">
        <v>46159</v>
      </c>
      <c r="B280" s="37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</row>
    <row r="281" spans="1:42" ht="15.6" x14ac:dyDescent="0.3">
      <c r="A281" s="10">
        <v>46160</v>
      </c>
      <c r="B281" s="37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</row>
    <row r="282" spans="1:42" ht="15.6" x14ac:dyDescent="0.3">
      <c r="A282" s="10">
        <v>46161</v>
      </c>
      <c r="B282" s="37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</row>
    <row r="283" spans="1:42" ht="15.6" x14ac:dyDescent="0.3">
      <c r="A283" s="10">
        <v>46162</v>
      </c>
      <c r="B283" s="37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</row>
    <row r="284" spans="1:42" ht="15.6" x14ac:dyDescent="0.3">
      <c r="A284" s="10">
        <v>46163</v>
      </c>
      <c r="B284" s="37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</row>
    <row r="285" spans="1:42" ht="15.6" x14ac:dyDescent="0.3">
      <c r="A285" s="10">
        <v>46164</v>
      </c>
      <c r="B285" s="37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</row>
    <row r="286" spans="1:42" ht="15.6" x14ac:dyDescent="0.3">
      <c r="A286" s="10">
        <v>46165</v>
      </c>
      <c r="B286" s="37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</row>
    <row r="287" spans="1:42" ht="15.6" x14ac:dyDescent="0.3">
      <c r="A287" s="10">
        <v>46166</v>
      </c>
      <c r="B287" s="37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</row>
    <row r="288" spans="1:42" ht="15.6" x14ac:dyDescent="0.3">
      <c r="A288" s="10">
        <v>46167</v>
      </c>
      <c r="B288" s="37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</row>
    <row r="289" spans="1:42" ht="15.6" x14ac:dyDescent="0.3">
      <c r="A289" s="10">
        <v>46168</v>
      </c>
      <c r="B289" s="37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</row>
    <row r="290" spans="1:42" ht="15.6" x14ac:dyDescent="0.3">
      <c r="A290" s="10">
        <v>46169</v>
      </c>
      <c r="B290" s="37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</row>
    <row r="291" spans="1:42" ht="15.6" x14ac:dyDescent="0.3">
      <c r="A291" s="10">
        <v>46170</v>
      </c>
      <c r="B291" s="37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</row>
    <row r="292" spans="1:42" ht="15.6" x14ac:dyDescent="0.3">
      <c r="A292" s="10">
        <v>46171</v>
      </c>
      <c r="B292" s="37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</row>
    <row r="293" spans="1:42" ht="15.6" x14ac:dyDescent="0.3">
      <c r="A293" s="10">
        <v>46172</v>
      </c>
      <c r="B293" s="37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</row>
    <row r="294" spans="1:42" ht="15.6" x14ac:dyDescent="0.3">
      <c r="A294" s="10">
        <v>46173</v>
      </c>
      <c r="B294" s="37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</row>
    <row r="295" spans="1:42" ht="15.6" x14ac:dyDescent="0.3">
      <c r="A295" s="10">
        <v>46174</v>
      </c>
      <c r="B295" s="37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</row>
    <row r="296" spans="1:42" ht="15.6" x14ac:dyDescent="0.3">
      <c r="A296" s="10">
        <v>46175</v>
      </c>
      <c r="B296" s="37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</row>
    <row r="297" spans="1:42" ht="15.6" x14ac:dyDescent="0.3">
      <c r="A297" s="10">
        <v>46176</v>
      </c>
      <c r="B297" s="37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</row>
    <row r="298" spans="1:42" ht="15.6" x14ac:dyDescent="0.3">
      <c r="A298" s="10">
        <v>46177</v>
      </c>
      <c r="B298" s="37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</row>
    <row r="299" spans="1:42" ht="15.6" x14ac:dyDescent="0.3">
      <c r="A299" s="10">
        <v>46178</v>
      </c>
      <c r="B299" s="37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</row>
    <row r="300" spans="1:42" ht="15.6" x14ac:dyDescent="0.3">
      <c r="A300" s="10">
        <v>46179</v>
      </c>
      <c r="B300" s="37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</row>
    <row r="301" spans="1:42" ht="15.6" x14ac:dyDescent="0.3">
      <c r="A301" s="10">
        <v>46180</v>
      </c>
      <c r="B301" s="37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</row>
    <row r="302" spans="1:42" ht="15.6" x14ac:dyDescent="0.3">
      <c r="A302" s="10">
        <v>46181</v>
      </c>
      <c r="B302" s="37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</row>
    <row r="303" spans="1:42" ht="15.6" x14ac:dyDescent="0.3">
      <c r="A303" s="10">
        <v>46182</v>
      </c>
      <c r="B303" s="37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</row>
    <row r="304" spans="1:42" ht="15.6" x14ac:dyDescent="0.3">
      <c r="A304" s="10">
        <v>46183</v>
      </c>
      <c r="B304" s="37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</row>
    <row r="305" spans="1:42" ht="15.6" x14ac:dyDescent="0.3">
      <c r="A305" s="10">
        <v>46184</v>
      </c>
      <c r="B305" s="37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</row>
    <row r="306" spans="1:42" ht="15.6" x14ac:dyDescent="0.3">
      <c r="A306" s="10">
        <v>46185</v>
      </c>
      <c r="B306" s="37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</row>
    <row r="307" spans="1:42" ht="15.6" x14ac:dyDescent="0.3">
      <c r="A307" s="10">
        <v>46186</v>
      </c>
      <c r="B307" s="37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</row>
    <row r="308" spans="1:42" ht="15.6" x14ac:dyDescent="0.3">
      <c r="A308" s="10">
        <v>46187</v>
      </c>
      <c r="B308" s="37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</row>
    <row r="309" spans="1:42" ht="15.6" x14ac:dyDescent="0.3">
      <c r="A309" s="10">
        <v>46188</v>
      </c>
      <c r="B309" s="37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</row>
    <row r="310" spans="1:42" ht="15.6" x14ac:dyDescent="0.3">
      <c r="A310" s="10">
        <v>46189</v>
      </c>
      <c r="B310" s="37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</row>
    <row r="311" spans="1:42" ht="15.6" x14ac:dyDescent="0.3">
      <c r="A311" s="10">
        <v>46190</v>
      </c>
      <c r="B311" s="37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</row>
    <row r="312" spans="1:42" ht="15.6" x14ac:dyDescent="0.3">
      <c r="A312" s="10">
        <v>46191</v>
      </c>
      <c r="B312" s="37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</row>
    <row r="313" spans="1:42" ht="15.6" x14ac:dyDescent="0.3">
      <c r="A313" s="10">
        <v>46192</v>
      </c>
      <c r="B313" s="37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</row>
    <row r="314" spans="1:42" ht="15.6" x14ac:dyDescent="0.3">
      <c r="A314" s="10">
        <v>46193</v>
      </c>
      <c r="B314" s="37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</row>
    <row r="315" spans="1:42" ht="15.6" x14ac:dyDescent="0.3">
      <c r="A315" s="10">
        <v>46194</v>
      </c>
      <c r="B315" s="37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</row>
    <row r="316" spans="1:42" ht="15.6" x14ac:dyDescent="0.3">
      <c r="A316" s="10">
        <v>46195</v>
      </c>
      <c r="B316" s="37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</row>
    <row r="317" spans="1:42" ht="15.6" x14ac:dyDescent="0.3">
      <c r="A317" s="10">
        <v>46196</v>
      </c>
      <c r="B317" s="37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</row>
    <row r="318" spans="1:42" ht="15.6" x14ac:dyDescent="0.3">
      <c r="A318" s="10">
        <v>46197</v>
      </c>
      <c r="B318" s="37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</row>
    <row r="319" spans="1:42" ht="15.6" x14ac:dyDescent="0.3">
      <c r="A319" s="10">
        <v>46198</v>
      </c>
      <c r="B319" s="37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</row>
    <row r="320" spans="1:42" ht="15.6" x14ac:dyDescent="0.3">
      <c r="A320" s="10">
        <v>46199</v>
      </c>
      <c r="B320" s="37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</row>
    <row r="321" spans="1:42" ht="15.6" x14ac:dyDescent="0.3">
      <c r="A321" s="10">
        <v>46200</v>
      </c>
      <c r="B321" s="37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</row>
    <row r="322" spans="1:42" ht="15.6" x14ac:dyDescent="0.3">
      <c r="A322" s="10">
        <v>46201</v>
      </c>
      <c r="B322" s="37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</row>
    <row r="323" spans="1:42" ht="15.6" x14ac:dyDescent="0.3">
      <c r="A323" s="10">
        <v>46202</v>
      </c>
      <c r="B323" s="37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</row>
    <row r="324" spans="1:42" ht="15.6" x14ac:dyDescent="0.3">
      <c r="A324" s="10">
        <v>46203</v>
      </c>
      <c r="B324" s="37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</row>
    <row r="325" spans="1:42" x14ac:dyDescent="0.3">
      <c r="A325" s="8" t="s">
        <v>9</v>
      </c>
      <c r="B325" s="31">
        <f>SUM(B22:B324)</f>
        <v>0</v>
      </c>
      <c r="C325" s="9">
        <f t="shared" ref="C325:AP325" si="0">SUM(C22:C324)</f>
        <v>0</v>
      </c>
      <c r="D325" s="9">
        <f t="shared" si="0"/>
        <v>0</v>
      </c>
      <c r="E325" s="9">
        <f t="shared" si="0"/>
        <v>0</v>
      </c>
      <c r="F325" s="9">
        <f t="shared" si="0"/>
        <v>0</v>
      </c>
      <c r="G325" s="9">
        <f t="shared" si="0"/>
        <v>0</v>
      </c>
      <c r="H325" s="9">
        <f t="shared" si="0"/>
        <v>0</v>
      </c>
      <c r="I325" s="9">
        <f t="shared" si="0"/>
        <v>0</v>
      </c>
      <c r="J325" s="9">
        <f t="shared" si="0"/>
        <v>0</v>
      </c>
      <c r="K325" s="9">
        <f t="shared" si="0"/>
        <v>0</v>
      </c>
      <c r="L325" s="9">
        <f t="shared" si="0"/>
        <v>0</v>
      </c>
      <c r="M325" s="9">
        <f t="shared" si="0"/>
        <v>0</v>
      </c>
      <c r="N325" s="9">
        <f t="shared" si="0"/>
        <v>0</v>
      </c>
      <c r="O325" s="9">
        <f t="shared" si="0"/>
        <v>0</v>
      </c>
      <c r="P325" s="9">
        <f t="shared" si="0"/>
        <v>0</v>
      </c>
      <c r="Q325" s="9">
        <f t="shared" si="0"/>
        <v>0</v>
      </c>
      <c r="R325" s="9">
        <f t="shared" si="0"/>
        <v>0</v>
      </c>
      <c r="S325" s="9">
        <f t="shared" si="0"/>
        <v>0</v>
      </c>
      <c r="T325" s="9">
        <f t="shared" si="0"/>
        <v>0</v>
      </c>
      <c r="U325" s="9">
        <f t="shared" si="0"/>
        <v>0</v>
      </c>
      <c r="V325" s="9">
        <f t="shared" si="0"/>
        <v>0</v>
      </c>
      <c r="W325" s="9">
        <f t="shared" si="0"/>
        <v>0</v>
      </c>
      <c r="X325" s="9">
        <f t="shared" si="0"/>
        <v>0</v>
      </c>
      <c r="Y325" s="9">
        <f t="shared" si="0"/>
        <v>0</v>
      </c>
      <c r="Z325" s="9">
        <f t="shared" si="0"/>
        <v>0</v>
      </c>
      <c r="AA325" s="9">
        <f t="shared" si="0"/>
        <v>0</v>
      </c>
      <c r="AB325" s="9">
        <f t="shared" si="0"/>
        <v>0</v>
      </c>
      <c r="AC325" s="9">
        <f t="shared" si="0"/>
        <v>0</v>
      </c>
      <c r="AD325" s="9">
        <f t="shared" si="0"/>
        <v>0</v>
      </c>
      <c r="AE325" s="9">
        <f t="shared" si="0"/>
        <v>0</v>
      </c>
      <c r="AF325" s="9"/>
      <c r="AG325" s="9"/>
      <c r="AH325" s="9"/>
      <c r="AI325" s="9"/>
      <c r="AJ325" s="9"/>
      <c r="AK325" s="9">
        <f t="shared" si="0"/>
        <v>0</v>
      </c>
      <c r="AL325" s="9">
        <f t="shared" si="0"/>
        <v>0</v>
      </c>
      <c r="AM325" s="9">
        <f t="shared" si="0"/>
        <v>0</v>
      </c>
      <c r="AN325" s="9">
        <f t="shared" si="0"/>
        <v>0</v>
      </c>
      <c r="AO325" s="9">
        <f t="shared" si="0"/>
        <v>0</v>
      </c>
      <c r="AP325" s="9">
        <f t="shared" si="0"/>
        <v>0</v>
      </c>
    </row>
    <row r="326" spans="1:42" x14ac:dyDescent="0.3">
      <c r="A326" s="3"/>
    </row>
    <row r="327" spans="1:42" x14ac:dyDescent="0.3">
      <c r="A327" s="3"/>
    </row>
    <row r="328" spans="1:42" x14ac:dyDescent="0.3">
      <c r="A328" s="3"/>
    </row>
    <row r="329" spans="1:42" x14ac:dyDescent="0.3">
      <c r="A329" s="3"/>
    </row>
    <row r="330" spans="1:42" x14ac:dyDescent="0.3">
      <c r="A330" s="3"/>
    </row>
    <row r="331" spans="1:42" x14ac:dyDescent="0.3">
      <c r="A331" s="3"/>
    </row>
    <row r="332" spans="1:42" x14ac:dyDescent="0.3">
      <c r="A332" s="3"/>
    </row>
    <row r="333" spans="1:42" x14ac:dyDescent="0.3">
      <c r="A333" s="3"/>
    </row>
    <row r="334" spans="1:42" x14ac:dyDescent="0.3">
      <c r="A334" s="3"/>
    </row>
    <row r="335" spans="1:42" x14ac:dyDescent="0.3">
      <c r="A335" s="3"/>
    </row>
    <row r="336" spans="1:42" x14ac:dyDescent="0.3">
      <c r="A336" s="3"/>
    </row>
    <row r="337" spans="1:1" x14ac:dyDescent="0.3">
      <c r="A337" s="3"/>
    </row>
    <row r="338" spans="1:1" x14ac:dyDescent="0.3">
      <c r="A338" s="3"/>
    </row>
    <row r="339" spans="1:1" x14ac:dyDescent="0.3">
      <c r="A339" s="3"/>
    </row>
    <row r="340" spans="1:1" x14ac:dyDescent="0.3">
      <c r="A340" s="3"/>
    </row>
    <row r="341" spans="1:1" x14ac:dyDescent="0.3">
      <c r="A341" s="3"/>
    </row>
    <row r="342" spans="1:1" x14ac:dyDescent="0.3">
      <c r="A342" s="3"/>
    </row>
    <row r="343" spans="1:1" x14ac:dyDescent="0.3">
      <c r="A343" s="3"/>
    </row>
    <row r="344" spans="1:1" x14ac:dyDescent="0.3">
      <c r="A344" s="3"/>
    </row>
    <row r="345" spans="1:1" x14ac:dyDescent="0.3">
      <c r="A345" s="3"/>
    </row>
    <row r="346" spans="1:1" x14ac:dyDescent="0.3">
      <c r="A346" s="3"/>
    </row>
    <row r="347" spans="1:1" x14ac:dyDescent="0.3">
      <c r="A347" s="3"/>
    </row>
    <row r="348" spans="1:1" x14ac:dyDescent="0.3">
      <c r="A348" s="3"/>
    </row>
    <row r="349" spans="1:1" x14ac:dyDescent="0.3">
      <c r="A349" s="3"/>
    </row>
    <row r="350" spans="1:1" x14ac:dyDescent="0.3">
      <c r="A350" s="3"/>
    </row>
    <row r="351" spans="1:1" x14ac:dyDescent="0.3">
      <c r="A351" s="3"/>
    </row>
    <row r="352" spans="1:1" x14ac:dyDescent="0.3">
      <c r="A352" s="3"/>
    </row>
    <row r="353" spans="1:1" x14ac:dyDescent="0.3">
      <c r="A353" s="3"/>
    </row>
    <row r="354" spans="1:1" x14ac:dyDescent="0.3">
      <c r="A354" s="3"/>
    </row>
    <row r="355" spans="1:1" x14ac:dyDescent="0.3">
      <c r="A355" s="3"/>
    </row>
    <row r="356" spans="1:1" x14ac:dyDescent="0.3">
      <c r="A356" s="3"/>
    </row>
    <row r="357" spans="1:1" x14ac:dyDescent="0.3">
      <c r="A357" s="3"/>
    </row>
    <row r="358" spans="1:1" x14ac:dyDescent="0.3">
      <c r="A358" s="3"/>
    </row>
    <row r="359" spans="1:1" x14ac:dyDescent="0.3">
      <c r="A359" s="3"/>
    </row>
    <row r="360" spans="1:1" x14ac:dyDescent="0.3">
      <c r="A360" s="3"/>
    </row>
    <row r="361" spans="1:1" x14ac:dyDescent="0.3">
      <c r="A361" s="3"/>
    </row>
    <row r="362" spans="1:1" x14ac:dyDescent="0.3">
      <c r="A362" s="3"/>
    </row>
    <row r="363" spans="1:1" x14ac:dyDescent="0.3">
      <c r="A363" s="3"/>
    </row>
    <row r="364" spans="1:1" x14ac:dyDescent="0.3">
      <c r="A364" s="3"/>
    </row>
    <row r="365" spans="1:1" x14ac:dyDescent="0.3">
      <c r="A365" s="3"/>
    </row>
    <row r="366" spans="1:1" x14ac:dyDescent="0.3">
      <c r="A366" s="3"/>
    </row>
    <row r="367" spans="1:1" x14ac:dyDescent="0.3">
      <c r="A367" s="3"/>
    </row>
    <row r="368" spans="1:1" x14ac:dyDescent="0.3">
      <c r="A368" s="3"/>
    </row>
    <row r="369" spans="1:1" x14ac:dyDescent="0.3">
      <c r="A369" s="3"/>
    </row>
    <row r="370" spans="1:1" x14ac:dyDescent="0.3">
      <c r="A370" s="3"/>
    </row>
    <row r="371" spans="1:1" x14ac:dyDescent="0.3">
      <c r="A371" s="3"/>
    </row>
    <row r="372" spans="1:1" x14ac:dyDescent="0.3">
      <c r="A372" s="3"/>
    </row>
    <row r="373" spans="1:1" x14ac:dyDescent="0.3">
      <c r="A373" s="3"/>
    </row>
    <row r="374" spans="1:1" x14ac:dyDescent="0.3">
      <c r="A374" s="3"/>
    </row>
    <row r="375" spans="1:1" x14ac:dyDescent="0.3">
      <c r="A375" s="3"/>
    </row>
    <row r="376" spans="1:1" x14ac:dyDescent="0.3">
      <c r="A376" s="3"/>
    </row>
    <row r="377" spans="1:1" x14ac:dyDescent="0.3">
      <c r="A377" s="3"/>
    </row>
    <row r="378" spans="1:1" x14ac:dyDescent="0.3">
      <c r="A378" s="3"/>
    </row>
    <row r="379" spans="1:1" x14ac:dyDescent="0.3">
      <c r="A379" s="3"/>
    </row>
    <row r="380" spans="1:1" x14ac:dyDescent="0.3">
      <c r="A380" s="3"/>
    </row>
    <row r="381" spans="1:1" x14ac:dyDescent="0.3">
      <c r="A381" s="3"/>
    </row>
    <row r="382" spans="1:1" x14ac:dyDescent="0.3">
      <c r="A382" s="3"/>
    </row>
    <row r="383" spans="1:1" x14ac:dyDescent="0.3">
      <c r="A383" s="3"/>
    </row>
    <row r="384" spans="1:1" x14ac:dyDescent="0.3">
      <c r="A384" s="3"/>
    </row>
    <row r="385" spans="1:1" x14ac:dyDescent="0.3">
      <c r="A385" s="3"/>
    </row>
    <row r="386" spans="1:1" x14ac:dyDescent="0.3">
      <c r="A386" s="3"/>
    </row>
    <row r="387" spans="1:1" x14ac:dyDescent="0.3">
      <c r="A387" s="3"/>
    </row>
    <row r="388" spans="1:1" x14ac:dyDescent="0.3">
      <c r="A388" s="3"/>
    </row>
    <row r="389" spans="1:1" x14ac:dyDescent="0.3">
      <c r="A389" s="3"/>
    </row>
    <row r="390" spans="1:1" x14ac:dyDescent="0.3">
      <c r="A390" s="3"/>
    </row>
    <row r="391" spans="1:1" x14ac:dyDescent="0.3">
      <c r="A391" s="3"/>
    </row>
    <row r="392" spans="1:1" x14ac:dyDescent="0.3">
      <c r="A392" s="3"/>
    </row>
    <row r="393" spans="1:1" x14ac:dyDescent="0.3">
      <c r="A393" s="3"/>
    </row>
    <row r="394" spans="1:1" x14ac:dyDescent="0.3">
      <c r="A394" s="3"/>
    </row>
    <row r="395" spans="1:1" x14ac:dyDescent="0.3">
      <c r="A395" s="3"/>
    </row>
    <row r="396" spans="1:1" x14ac:dyDescent="0.3">
      <c r="A396" s="3"/>
    </row>
    <row r="397" spans="1:1" x14ac:dyDescent="0.3">
      <c r="A397" s="3"/>
    </row>
    <row r="398" spans="1:1" x14ac:dyDescent="0.3">
      <c r="A398" s="3"/>
    </row>
    <row r="399" spans="1:1" x14ac:dyDescent="0.3">
      <c r="A399" s="3"/>
    </row>
    <row r="400" spans="1:1" x14ac:dyDescent="0.3">
      <c r="A400" s="3"/>
    </row>
    <row r="401" spans="1:1" x14ac:dyDescent="0.3">
      <c r="A401" s="3"/>
    </row>
    <row r="402" spans="1:1" x14ac:dyDescent="0.3">
      <c r="A402" s="3"/>
    </row>
    <row r="403" spans="1:1" x14ac:dyDescent="0.3">
      <c r="A403" s="3"/>
    </row>
    <row r="404" spans="1:1" x14ac:dyDescent="0.3">
      <c r="A404" s="3"/>
    </row>
    <row r="405" spans="1:1" x14ac:dyDescent="0.3">
      <c r="A405" s="3"/>
    </row>
    <row r="406" spans="1:1" x14ac:dyDescent="0.3">
      <c r="A406" s="3"/>
    </row>
    <row r="407" spans="1:1" x14ac:dyDescent="0.3">
      <c r="A407" s="3"/>
    </row>
    <row r="408" spans="1:1" x14ac:dyDescent="0.3">
      <c r="A408" s="3"/>
    </row>
    <row r="409" spans="1:1" x14ac:dyDescent="0.3">
      <c r="A409" s="3"/>
    </row>
    <row r="410" spans="1:1" x14ac:dyDescent="0.3">
      <c r="A410" s="3"/>
    </row>
    <row r="411" spans="1:1" x14ac:dyDescent="0.3">
      <c r="A411" s="3"/>
    </row>
    <row r="412" spans="1:1" x14ac:dyDescent="0.3">
      <c r="A412" s="3"/>
    </row>
    <row r="413" spans="1:1" x14ac:dyDescent="0.3">
      <c r="A413" s="3"/>
    </row>
    <row r="414" spans="1:1" x14ac:dyDescent="0.3">
      <c r="A414" s="3"/>
    </row>
    <row r="415" spans="1:1" x14ac:dyDescent="0.3">
      <c r="A415" s="3"/>
    </row>
    <row r="416" spans="1:1" x14ac:dyDescent="0.3">
      <c r="A416" s="3"/>
    </row>
    <row r="417" spans="1:1" x14ac:dyDescent="0.3">
      <c r="A417" s="3"/>
    </row>
    <row r="418" spans="1:1" x14ac:dyDescent="0.3">
      <c r="A418" s="3"/>
    </row>
    <row r="419" spans="1:1" x14ac:dyDescent="0.3">
      <c r="A419" s="3"/>
    </row>
    <row r="420" spans="1:1" x14ac:dyDescent="0.3">
      <c r="A420" s="3"/>
    </row>
    <row r="421" spans="1:1" x14ac:dyDescent="0.3">
      <c r="A421" s="3"/>
    </row>
    <row r="422" spans="1:1" x14ac:dyDescent="0.3">
      <c r="A422" s="3"/>
    </row>
    <row r="423" spans="1:1" x14ac:dyDescent="0.3">
      <c r="A423" s="3"/>
    </row>
    <row r="424" spans="1:1" x14ac:dyDescent="0.3">
      <c r="A424" s="3"/>
    </row>
    <row r="425" spans="1:1" x14ac:dyDescent="0.3">
      <c r="A425" s="3"/>
    </row>
    <row r="426" spans="1:1" x14ac:dyDescent="0.3">
      <c r="A426" s="3"/>
    </row>
    <row r="427" spans="1:1" x14ac:dyDescent="0.3">
      <c r="A427" s="3"/>
    </row>
    <row r="428" spans="1:1" x14ac:dyDescent="0.3">
      <c r="A428" s="3"/>
    </row>
    <row r="429" spans="1:1" x14ac:dyDescent="0.3">
      <c r="A429" s="3"/>
    </row>
    <row r="430" spans="1:1" x14ac:dyDescent="0.3">
      <c r="A430" s="3"/>
    </row>
    <row r="431" spans="1:1" x14ac:dyDescent="0.3">
      <c r="A431" s="3"/>
    </row>
    <row r="432" spans="1:1" x14ac:dyDescent="0.3">
      <c r="A432" s="3"/>
    </row>
    <row r="433" spans="1:1" x14ac:dyDescent="0.3">
      <c r="A433" s="3"/>
    </row>
    <row r="434" spans="1:1" x14ac:dyDescent="0.3">
      <c r="A434" s="3"/>
    </row>
    <row r="435" spans="1:1" x14ac:dyDescent="0.3">
      <c r="A435" s="3"/>
    </row>
    <row r="436" spans="1:1" x14ac:dyDescent="0.3">
      <c r="A436" s="3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3"/>
    </row>
    <row r="442" spans="1:1" x14ac:dyDescent="0.3">
      <c r="A442" s="3"/>
    </row>
    <row r="443" spans="1:1" x14ac:dyDescent="0.3">
      <c r="A443" s="3"/>
    </row>
    <row r="444" spans="1:1" x14ac:dyDescent="0.3">
      <c r="A444" s="3"/>
    </row>
    <row r="445" spans="1:1" x14ac:dyDescent="0.3">
      <c r="A445" s="3"/>
    </row>
    <row r="446" spans="1:1" x14ac:dyDescent="0.3">
      <c r="A446" s="3"/>
    </row>
    <row r="447" spans="1:1" x14ac:dyDescent="0.3">
      <c r="A447" s="3"/>
    </row>
    <row r="448" spans="1:1" x14ac:dyDescent="0.3">
      <c r="A448" s="3"/>
    </row>
    <row r="449" spans="1:1" x14ac:dyDescent="0.3">
      <c r="A449" s="3"/>
    </row>
    <row r="450" spans="1:1" x14ac:dyDescent="0.3">
      <c r="A450" s="3"/>
    </row>
    <row r="451" spans="1:1" x14ac:dyDescent="0.3">
      <c r="A451" s="3"/>
    </row>
    <row r="452" spans="1:1" x14ac:dyDescent="0.3">
      <c r="A452" s="3"/>
    </row>
    <row r="453" spans="1:1" x14ac:dyDescent="0.3">
      <c r="A453" s="3"/>
    </row>
    <row r="454" spans="1:1" x14ac:dyDescent="0.3">
      <c r="A454" s="3"/>
    </row>
    <row r="455" spans="1:1" x14ac:dyDescent="0.3">
      <c r="A455" s="3"/>
    </row>
    <row r="456" spans="1:1" x14ac:dyDescent="0.3">
      <c r="A456" s="3"/>
    </row>
    <row r="457" spans="1:1" x14ac:dyDescent="0.3">
      <c r="A457" s="3"/>
    </row>
    <row r="458" spans="1:1" x14ac:dyDescent="0.3">
      <c r="A458" s="3"/>
    </row>
    <row r="459" spans="1:1" x14ac:dyDescent="0.3">
      <c r="A459" s="3"/>
    </row>
    <row r="460" spans="1:1" x14ac:dyDescent="0.3">
      <c r="A460" s="3"/>
    </row>
    <row r="461" spans="1:1" x14ac:dyDescent="0.3">
      <c r="A461" s="3"/>
    </row>
    <row r="462" spans="1:1" x14ac:dyDescent="0.3">
      <c r="A462" s="3"/>
    </row>
    <row r="463" spans="1:1" x14ac:dyDescent="0.3">
      <c r="A463" s="3"/>
    </row>
    <row r="464" spans="1:1" x14ac:dyDescent="0.3">
      <c r="A464" s="3"/>
    </row>
    <row r="465" spans="1:1" x14ac:dyDescent="0.3">
      <c r="A465" s="3"/>
    </row>
    <row r="466" spans="1:1" x14ac:dyDescent="0.3">
      <c r="A466" s="3"/>
    </row>
    <row r="467" spans="1:1" x14ac:dyDescent="0.3">
      <c r="A467" s="3"/>
    </row>
    <row r="468" spans="1:1" x14ac:dyDescent="0.3">
      <c r="A468" s="3"/>
    </row>
    <row r="469" spans="1:1" x14ac:dyDescent="0.3">
      <c r="A469" s="3"/>
    </row>
    <row r="470" spans="1:1" x14ac:dyDescent="0.3">
      <c r="A470" s="3"/>
    </row>
    <row r="471" spans="1:1" x14ac:dyDescent="0.3">
      <c r="A471" s="3"/>
    </row>
    <row r="472" spans="1:1" x14ac:dyDescent="0.3">
      <c r="A472" s="3"/>
    </row>
    <row r="473" spans="1:1" x14ac:dyDescent="0.3">
      <c r="A473" s="3"/>
    </row>
    <row r="474" spans="1:1" x14ac:dyDescent="0.3">
      <c r="A474" s="3"/>
    </row>
    <row r="475" spans="1:1" x14ac:dyDescent="0.3">
      <c r="A475" s="3"/>
    </row>
    <row r="476" spans="1:1" x14ac:dyDescent="0.3">
      <c r="A476" s="3"/>
    </row>
    <row r="477" spans="1:1" x14ac:dyDescent="0.3">
      <c r="A477" s="3"/>
    </row>
    <row r="478" spans="1:1" x14ac:dyDescent="0.3">
      <c r="A478" s="3"/>
    </row>
    <row r="479" spans="1:1" x14ac:dyDescent="0.3">
      <c r="A479" s="3"/>
    </row>
    <row r="480" spans="1:1" x14ac:dyDescent="0.3">
      <c r="A480" s="3"/>
    </row>
    <row r="481" spans="1:1" x14ac:dyDescent="0.3">
      <c r="A481" s="3"/>
    </row>
    <row r="482" spans="1:1" x14ac:dyDescent="0.3">
      <c r="A482" s="3"/>
    </row>
    <row r="483" spans="1:1" x14ac:dyDescent="0.3">
      <c r="A483" s="3"/>
    </row>
    <row r="484" spans="1:1" x14ac:dyDescent="0.3">
      <c r="A484" s="3"/>
    </row>
    <row r="485" spans="1:1" x14ac:dyDescent="0.3">
      <c r="A485" s="3"/>
    </row>
    <row r="486" spans="1:1" x14ac:dyDescent="0.3">
      <c r="A486" s="3"/>
    </row>
    <row r="487" spans="1:1" x14ac:dyDescent="0.3">
      <c r="A487" s="3"/>
    </row>
    <row r="488" spans="1:1" x14ac:dyDescent="0.3">
      <c r="A488" s="3"/>
    </row>
    <row r="489" spans="1:1" x14ac:dyDescent="0.3">
      <c r="A489" s="3"/>
    </row>
    <row r="490" spans="1:1" x14ac:dyDescent="0.3">
      <c r="A490" s="3"/>
    </row>
  </sheetData>
  <sheetProtection algorithmName="SHA-512" hashValue="34Z/KiocfhrrTHXgiK8pFkldYR7DHRYU80eNoAEK+32uNliQB+SxjzZ8f5Ir0WaOzdXdyPwZ4ZuU8uRBpKIgbA==" saltValue="6Jg9DJyEzYD02eH/0XR8fA==" spinCount="100000" sheet="1" objects="1" scenarios="1"/>
  <mergeCells count="8">
    <mergeCell ref="A18:B19"/>
    <mergeCell ref="A20:B20"/>
    <mergeCell ref="B16:T16"/>
    <mergeCell ref="A11:T11"/>
    <mergeCell ref="B12:T12"/>
    <mergeCell ref="B13:T13"/>
    <mergeCell ref="B14:T14"/>
    <mergeCell ref="B15:T15"/>
  </mergeCells>
  <conditionalFormatting sqref="A22:A324">
    <cfRule type="expression" dxfId="2" priority="3">
      <formula>COUNTIF($AZ$8:$AZ$21,A22)&gt;0</formula>
    </cfRule>
    <cfRule type="expression" dxfId="1" priority="4">
      <formula>WEEKDAY(A22, 2)&gt;5</formula>
    </cfRule>
  </conditionalFormatting>
  <pageMargins left="1.1811023622047245" right="1.1811023622047245" top="0.74803149606299213" bottom="0.74803149606299213" header="0.31496062992125984" footer="0.31496062992125984"/>
  <pageSetup paperSize="8" scale="50" fitToHeight="0" orientation="portrait" r:id="rId1"/>
  <headerFooter>
    <oddFooter>Pagina &amp;P di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052D-7F98-4A4A-8FC4-3CAE08EE3DC9}">
  <sheetPr>
    <pageSetUpPr fitToPage="1"/>
  </sheetPr>
  <dimension ref="A1:K42"/>
  <sheetViews>
    <sheetView topLeftCell="A34" workbookViewId="0">
      <selection activeCell="C4" sqref="C4"/>
    </sheetView>
  </sheetViews>
  <sheetFormatPr defaultRowHeight="15.6" x14ac:dyDescent="0.3"/>
  <cols>
    <col min="1" max="1" width="4.19921875" bestFit="1" customWidth="1"/>
    <col min="2" max="3" width="38.5" customWidth="1"/>
    <col min="7" max="7" width="9" customWidth="1"/>
  </cols>
  <sheetData>
    <row r="1" spans="1:11" ht="69" x14ac:dyDescent="0.3">
      <c r="A1" s="84" t="s">
        <v>11</v>
      </c>
      <c r="B1" s="84" t="s">
        <v>23</v>
      </c>
      <c r="C1" s="85" t="s">
        <v>85</v>
      </c>
      <c r="D1" s="14" t="s">
        <v>24</v>
      </c>
      <c r="E1" s="14" t="s">
        <v>26</v>
      </c>
      <c r="F1" s="14" t="s">
        <v>51</v>
      </c>
      <c r="G1" s="14" t="s">
        <v>28</v>
      </c>
      <c r="H1" s="14" t="s">
        <v>29</v>
      </c>
    </row>
    <row r="2" spans="1:11" ht="41.4" x14ac:dyDescent="0.3">
      <c r="A2" s="84"/>
      <c r="B2" s="84"/>
      <c r="C2" s="86"/>
      <c r="D2" s="14" t="s">
        <v>25</v>
      </c>
      <c r="E2" s="14" t="s">
        <v>27</v>
      </c>
      <c r="F2" s="14" t="s">
        <v>52</v>
      </c>
      <c r="G2" s="14" t="s">
        <v>53</v>
      </c>
      <c r="H2" s="14" t="s">
        <v>30</v>
      </c>
    </row>
    <row r="3" spans="1:11" ht="18" x14ac:dyDescent="0.3">
      <c r="A3" s="15">
        <v>1</v>
      </c>
      <c r="B3" s="15" t="str" cm="1">
        <f t="array" ref="B3:B42">IF(TRANSPOSE('Ore Allievi 1'!C18:AP18)="","",TRANSPOSE('Ore Allievi 1'!C18:AP18))</f>
        <v/>
      </c>
      <c r="C3" s="15" t="str" cm="1">
        <f t="array" ref="C3:C42">IF(TRANSPOSE('Ore Allievi 1'!C19:AP19)="","",TRANSPOSE('Ore Allievi 1'!C19:AP19))</f>
        <v/>
      </c>
      <c r="D3" s="17" cm="1">
        <f t="array" ref="D3:D42">TRANSPOSE('Ore Allievi 1'!C325:AP325)</f>
        <v>0</v>
      </c>
      <c r="E3" s="17" cm="1">
        <f t="array" ref="E3:E42">TRANSPOSE('Ore Allievi 3'!C325:AP325)</f>
        <v>0</v>
      </c>
      <c r="F3" s="17" cm="1">
        <f t="array" ref="F3:F42">TRANSPOSE('Ore Allievi 2'!C325:AP325)</f>
        <v>0</v>
      </c>
      <c r="G3" s="17">
        <f>D3+E3+F3</f>
        <v>0</v>
      </c>
      <c r="H3" s="27" cm="1">
        <f t="array" ref="H3">IFERROR(G3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" spans="1:11" ht="18" x14ac:dyDescent="0.3">
      <c r="A4" s="15">
        <v>2</v>
      </c>
      <c r="B4" s="15" t="str">
        <v/>
      </c>
      <c r="C4" s="15" t="str">
        <v/>
      </c>
      <c r="D4" s="17">
        <v>0</v>
      </c>
      <c r="E4" s="17">
        <v>0</v>
      </c>
      <c r="F4" s="17">
        <v>0</v>
      </c>
      <c r="G4" s="17">
        <f t="shared" ref="G4:G42" si="0">D4+E4+F4</f>
        <v>0</v>
      </c>
      <c r="H4" s="27" cm="1">
        <f t="array" ref="H4">IFERROR(G4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5" spans="1:11" ht="18" x14ac:dyDescent="0.3">
      <c r="A5" s="15">
        <v>3</v>
      </c>
      <c r="B5" s="15" t="str">
        <v/>
      </c>
      <c r="C5" s="15" t="str">
        <v/>
      </c>
      <c r="D5" s="17">
        <v>0</v>
      </c>
      <c r="E5" s="17">
        <v>0</v>
      </c>
      <c r="F5" s="17">
        <v>0</v>
      </c>
      <c r="G5" s="17">
        <f t="shared" si="0"/>
        <v>0</v>
      </c>
      <c r="H5" s="27" cm="1">
        <f t="array" ref="H5">IFERROR(G5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6" spans="1:11" ht="18" x14ac:dyDescent="0.3">
      <c r="A6" s="15">
        <v>4</v>
      </c>
      <c r="B6" s="15" t="str">
        <v/>
      </c>
      <c r="C6" s="15" t="str">
        <v/>
      </c>
      <c r="D6" s="17">
        <v>0</v>
      </c>
      <c r="E6" s="17">
        <v>0</v>
      </c>
      <c r="F6" s="17">
        <v>0</v>
      </c>
      <c r="G6" s="17">
        <f t="shared" si="0"/>
        <v>0</v>
      </c>
      <c r="H6" s="27" cm="1">
        <f t="array" ref="H6">IFERROR(G6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  <c r="K6" t="s">
        <v>84</v>
      </c>
    </row>
    <row r="7" spans="1:11" ht="18" x14ac:dyDescent="0.3">
      <c r="A7" s="15">
        <v>5</v>
      </c>
      <c r="B7" s="15" t="str">
        <v/>
      </c>
      <c r="C7" s="15" t="str">
        <v/>
      </c>
      <c r="D7" s="17">
        <v>0</v>
      </c>
      <c r="E7" s="17">
        <v>0</v>
      </c>
      <c r="F7" s="17">
        <v>0</v>
      </c>
      <c r="G7" s="17">
        <f t="shared" si="0"/>
        <v>0</v>
      </c>
      <c r="H7" s="27" cm="1">
        <f t="array" ref="H7">IFERROR(G7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8" spans="1:11" ht="18" x14ac:dyDescent="0.3">
      <c r="A8" s="15">
        <v>6</v>
      </c>
      <c r="B8" s="15" t="str">
        <v/>
      </c>
      <c r="C8" s="15" t="str">
        <v/>
      </c>
      <c r="D8" s="17">
        <v>0</v>
      </c>
      <c r="E8" s="17">
        <v>0</v>
      </c>
      <c r="F8" s="17">
        <v>0</v>
      </c>
      <c r="G8" s="17">
        <f t="shared" si="0"/>
        <v>0</v>
      </c>
      <c r="H8" s="27" cm="1">
        <f t="array" ref="H8">IFERROR(G8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9" spans="1:11" ht="18" x14ac:dyDescent="0.3">
      <c r="A9" s="15">
        <v>7</v>
      </c>
      <c r="B9" s="15" t="str">
        <v/>
      </c>
      <c r="C9" s="15" t="str">
        <v/>
      </c>
      <c r="D9" s="17">
        <v>0</v>
      </c>
      <c r="E9" s="17">
        <v>0</v>
      </c>
      <c r="F9" s="17">
        <v>0</v>
      </c>
      <c r="G9" s="17">
        <f t="shared" si="0"/>
        <v>0</v>
      </c>
      <c r="H9" s="27" cm="1">
        <f t="array" ref="H9">IFERROR(G9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0" spans="1:11" ht="18" x14ac:dyDescent="0.3">
      <c r="A10" s="15">
        <v>8</v>
      </c>
      <c r="B10" s="15" t="str">
        <v/>
      </c>
      <c r="C10" s="15" t="str">
        <v/>
      </c>
      <c r="D10" s="17">
        <v>0</v>
      </c>
      <c r="E10" s="17">
        <v>0</v>
      </c>
      <c r="F10" s="17">
        <v>0</v>
      </c>
      <c r="G10" s="17">
        <f t="shared" si="0"/>
        <v>0</v>
      </c>
      <c r="H10" s="27" cm="1">
        <f t="array" ref="H10">IFERROR(G10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1" spans="1:11" ht="18" x14ac:dyDescent="0.3">
      <c r="A11" s="15">
        <v>9</v>
      </c>
      <c r="B11" s="15" t="str">
        <v/>
      </c>
      <c r="C11" s="15" t="str">
        <v/>
      </c>
      <c r="D11" s="17">
        <v>0</v>
      </c>
      <c r="E11" s="17">
        <v>0</v>
      </c>
      <c r="F11" s="17">
        <v>0</v>
      </c>
      <c r="G11" s="17">
        <f t="shared" si="0"/>
        <v>0</v>
      </c>
      <c r="H11" s="27" cm="1">
        <f t="array" ref="H11">IFERROR(G11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2" spans="1:11" ht="18" x14ac:dyDescent="0.3">
      <c r="A12" s="15">
        <v>10</v>
      </c>
      <c r="B12" s="15" t="str">
        <v/>
      </c>
      <c r="C12" s="15" t="str">
        <v/>
      </c>
      <c r="D12" s="17">
        <v>0</v>
      </c>
      <c r="E12" s="17">
        <v>0</v>
      </c>
      <c r="F12" s="17">
        <v>0</v>
      </c>
      <c r="G12" s="17">
        <f t="shared" si="0"/>
        <v>0</v>
      </c>
      <c r="H12" s="27" cm="1">
        <f t="array" ref="H12">IFERROR(G12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3" spans="1:11" ht="18" x14ac:dyDescent="0.3">
      <c r="A13" s="15">
        <v>11</v>
      </c>
      <c r="B13" s="15" t="str">
        <v/>
      </c>
      <c r="C13" s="15" t="str">
        <v/>
      </c>
      <c r="D13" s="17">
        <v>0</v>
      </c>
      <c r="E13" s="17">
        <v>0</v>
      </c>
      <c r="F13" s="17">
        <v>0</v>
      </c>
      <c r="G13" s="17">
        <f t="shared" si="0"/>
        <v>0</v>
      </c>
      <c r="H13" s="27" cm="1">
        <f t="array" ref="H13">IFERROR(G13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4" spans="1:11" ht="18" x14ac:dyDescent="0.3">
      <c r="A14" s="15">
        <v>12</v>
      </c>
      <c r="B14" s="15" t="str">
        <v/>
      </c>
      <c r="C14" s="15" t="str">
        <v/>
      </c>
      <c r="D14" s="17">
        <v>0</v>
      </c>
      <c r="E14" s="17">
        <v>0</v>
      </c>
      <c r="F14" s="17">
        <v>0</v>
      </c>
      <c r="G14" s="17">
        <f t="shared" si="0"/>
        <v>0</v>
      </c>
      <c r="H14" s="27" cm="1">
        <f t="array" ref="H14">IFERROR(G14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5" spans="1:11" ht="18" x14ac:dyDescent="0.3">
      <c r="A15" s="15">
        <v>13</v>
      </c>
      <c r="B15" s="15" t="str">
        <v/>
      </c>
      <c r="C15" s="15" t="str">
        <v/>
      </c>
      <c r="D15" s="17">
        <v>0</v>
      </c>
      <c r="E15" s="17">
        <v>0</v>
      </c>
      <c r="F15" s="17">
        <v>0</v>
      </c>
      <c r="G15" s="17">
        <f t="shared" si="0"/>
        <v>0</v>
      </c>
      <c r="H15" s="27" cm="1">
        <f t="array" ref="H15">IFERROR(G15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6" spans="1:11" ht="18" x14ac:dyDescent="0.3">
      <c r="A16" s="15">
        <v>14</v>
      </c>
      <c r="B16" s="15" t="str">
        <v/>
      </c>
      <c r="C16" s="15" t="str">
        <v/>
      </c>
      <c r="D16" s="17">
        <v>0</v>
      </c>
      <c r="E16" s="17">
        <v>0</v>
      </c>
      <c r="F16" s="17">
        <v>0</v>
      </c>
      <c r="G16" s="17">
        <f t="shared" si="0"/>
        <v>0</v>
      </c>
      <c r="H16" s="27" cm="1">
        <f t="array" ref="H16">IFERROR(G16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7" spans="1:8" ht="18" x14ac:dyDescent="0.3">
      <c r="A17" s="15">
        <v>15</v>
      </c>
      <c r="B17" s="15" t="str">
        <v/>
      </c>
      <c r="C17" s="15" t="str">
        <v/>
      </c>
      <c r="D17" s="17">
        <v>0</v>
      </c>
      <c r="E17" s="17">
        <v>0</v>
      </c>
      <c r="F17" s="17">
        <v>0</v>
      </c>
      <c r="G17" s="17">
        <f t="shared" si="0"/>
        <v>0</v>
      </c>
      <c r="H17" s="27" cm="1">
        <f t="array" ref="H17">IFERROR(G17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8" spans="1:8" ht="18" x14ac:dyDescent="0.3">
      <c r="A18" s="15">
        <v>16</v>
      </c>
      <c r="B18" s="15" t="str">
        <v/>
      </c>
      <c r="C18" s="15" t="str">
        <v/>
      </c>
      <c r="D18" s="17">
        <v>0</v>
      </c>
      <c r="E18" s="17">
        <v>0</v>
      </c>
      <c r="F18" s="17">
        <v>0</v>
      </c>
      <c r="G18" s="17">
        <f t="shared" si="0"/>
        <v>0</v>
      </c>
      <c r="H18" s="27" cm="1">
        <f t="array" ref="H18">IFERROR(G18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9" spans="1:8" ht="18" x14ac:dyDescent="0.3">
      <c r="A19" s="15">
        <v>17</v>
      </c>
      <c r="B19" s="15" t="str">
        <v/>
      </c>
      <c r="C19" s="15" t="str">
        <v/>
      </c>
      <c r="D19" s="17">
        <v>0</v>
      </c>
      <c r="E19" s="17">
        <v>0</v>
      </c>
      <c r="F19" s="17">
        <v>0</v>
      </c>
      <c r="G19" s="17">
        <f t="shared" si="0"/>
        <v>0</v>
      </c>
      <c r="H19" s="27" cm="1">
        <f t="array" ref="H19">IFERROR(G19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0" spans="1:8" ht="18" x14ac:dyDescent="0.3">
      <c r="A20" s="15">
        <v>18</v>
      </c>
      <c r="B20" s="15" t="str">
        <v/>
      </c>
      <c r="C20" s="15" t="str">
        <v/>
      </c>
      <c r="D20" s="17">
        <v>0</v>
      </c>
      <c r="E20" s="17">
        <v>0</v>
      </c>
      <c r="F20" s="17">
        <v>0</v>
      </c>
      <c r="G20" s="17">
        <f t="shared" si="0"/>
        <v>0</v>
      </c>
      <c r="H20" s="27" cm="1">
        <f t="array" ref="H20">IFERROR(G20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1" spans="1:8" ht="18" x14ac:dyDescent="0.3">
      <c r="A21" s="15">
        <v>19</v>
      </c>
      <c r="B21" s="15" t="str">
        <v/>
      </c>
      <c r="C21" s="15" t="str">
        <v/>
      </c>
      <c r="D21" s="17">
        <v>0</v>
      </c>
      <c r="E21" s="17">
        <v>0</v>
      </c>
      <c r="F21" s="17">
        <v>0</v>
      </c>
      <c r="G21" s="17">
        <f t="shared" si="0"/>
        <v>0</v>
      </c>
      <c r="H21" s="27" cm="1">
        <f t="array" ref="H21">IFERROR(G21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2" spans="1:8" ht="18" x14ac:dyDescent="0.3">
      <c r="A22" s="15">
        <v>20</v>
      </c>
      <c r="B22" s="15" t="str">
        <v/>
      </c>
      <c r="C22" s="15" t="str">
        <v/>
      </c>
      <c r="D22" s="17">
        <v>0</v>
      </c>
      <c r="E22" s="17">
        <v>0</v>
      </c>
      <c r="F22" s="17">
        <v>0</v>
      </c>
      <c r="G22" s="17">
        <f t="shared" si="0"/>
        <v>0</v>
      </c>
      <c r="H22" s="27" cm="1">
        <f t="array" ref="H22">IFERROR(G22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3" spans="1:8" ht="18" x14ac:dyDescent="0.3">
      <c r="A23" s="15">
        <v>21</v>
      </c>
      <c r="B23" s="15" t="str">
        <v/>
      </c>
      <c r="C23" s="15" t="str">
        <v/>
      </c>
      <c r="D23" s="17">
        <v>0</v>
      </c>
      <c r="E23" s="17">
        <v>0</v>
      </c>
      <c r="F23" s="17">
        <v>0</v>
      </c>
      <c r="G23" s="17">
        <f t="shared" si="0"/>
        <v>0</v>
      </c>
      <c r="H23" s="27" cm="1">
        <f t="array" ref="H23">IFERROR(G23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4" spans="1:8" ht="18" x14ac:dyDescent="0.3">
      <c r="A24" s="15">
        <v>22</v>
      </c>
      <c r="B24" s="15" t="str">
        <v/>
      </c>
      <c r="C24" s="15" t="str">
        <v/>
      </c>
      <c r="D24" s="17">
        <v>0</v>
      </c>
      <c r="E24" s="17">
        <v>0</v>
      </c>
      <c r="F24" s="17">
        <v>0</v>
      </c>
      <c r="G24" s="17">
        <f t="shared" si="0"/>
        <v>0</v>
      </c>
      <c r="H24" s="27" cm="1">
        <f t="array" ref="H24">IFERROR(G24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5" spans="1:8" ht="18" x14ac:dyDescent="0.3">
      <c r="A25" s="15">
        <v>23</v>
      </c>
      <c r="B25" s="15" t="str">
        <v/>
      </c>
      <c r="C25" s="15" t="str">
        <v/>
      </c>
      <c r="D25" s="17">
        <v>0</v>
      </c>
      <c r="E25" s="17">
        <v>0</v>
      </c>
      <c r="F25" s="17">
        <v>0</v>
      </c>
      <c r="G25" s="17">
        <f t="shared" si="0"/>
        <v>0</v>
      </c>
      <c r="H25" s="27" cm="1">
        <f t="array" ref="H25">IFERROR(G25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6" spans="1:8" ht="18" x14ac:dyDescent="0.3">
      <c r="A26" s="15">
        <v>24</v>
      </c>
      <c r="B26" s="15" t="str">
        <v/>
      </c>
      <c r="C26" s="15" t="str">
        <v/>
      </c>
      <c r="D26" s="17">
        <v>0</v>
      </c>
      <c r="E26" s="17">
        <v>0</v>
      </c>
      <c r="F26" s="17">
        <v>0</v>
      </c>
      <c r="G26" s="17">
        <f t="shared" si="0"/>
        <v>0</v>
      </c>
      <c r="H26" s="27" cm="1">
        <f t="array" ref="H26">IFERROR(G26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7" spans="1:8" ht="18" x14ac:dyDescent="0.3">
      <c r="A27" s="15">
        <v>25</v>
      </c>
      <c r="B27" s="15" t="str">
        <v/>
      </c>
      <c r="C27" s="15" t="str">
        <v/>
      </c>
      <c r="D27" s="17">
        <v>0</v>
      </c>
      <c r="E27" s="17">
        <v>0</v>
      </c>
      <c r="F27" s="17">
        <v>0</v>
      </c>
      <c r="G27" s="17">
        <f t="shared" si="0"/>
        <v>0</v>
      </c>
      <c r="H27" s="27" cm="1">
        <f t="array" ref="H27">IFERROR(G27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8" spans="1:8" ht="18" x14ac:dyDescent="0.3">
      <c r="A28" s="15">
        <v>26</v>
      </c>
      <c r="B28" s="15" t="str">
        <v/>
      </c>
      <c r="C28" s="15" t="str">
        <v/>
      </c>
      <c r="D28" s="17">
        <v>0</v>
      </c>
      <c r="E28" s="17">
        <v>0</v>
      </c>
      <c r="F28" s="17">
        <v>0</v>
      </c>
      <c r="G28" s="17">
        <f t="shared" si="0"/>
        <v>0</v>
      </c>
      <c r="H28" s="27" cm="1">
        <f t="array" ref="H28">IFERROR(G28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9" spans="1:8" ht="18" x14ac:dyDescent="0.3">
      <c r="A29" s="15">
        <v>27</v>
      </c>
      <c r="B29" s="15" t="str">
        <v/>
      </c>
      <c r="C29" s="15" t="str">
        <v/>
      </c>
      <c r="D29" s="17">
        <v>0</v>
      </c>
      <c r="E29" s="17">
        <v>0</v>
      </c>
      <c r="F29" s="17">
        <v>0</v>
      </c>
      <c r="G29" s="17">
        <f t="shared" si="0"/>
        <v>0</v>
      </c>
      <c r="H29" s="27" cm="1">
        <f t="array" ref="H29">IFERROR(G29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0" spans="1:8" ht="18" x14ac:dyDescent="0.3">
      <c r="A30" s="15">
        <v>28</v>
      </c>
      <c r="B30" s="15" t="str">
        <v/>
      </c>
      <c r="C30" s="15" t="str">
        <v/>
      </c>
      <c r="D30" s="17">
        <v>0</v>
      </c>
      <c r="E30" s="17">
        <v>0</v>
      </c>
      <c r="F30" s="17">
        <v>0</v>
      </c>
      <c r="G30" s="17">
        <f t="shared" si="0"/>
        <v>0</v>
      </c>
      <c r="H30" s="27" cm="1">
        <f t="array" ref="H30">IFERROR(G30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1" spans="1:8" ht="18" x14ac:dyDescent="0.3">
      <c r="A31" s="15">
        <v>29</v>
      </c>
      <c r="B31" s="15" t="str">
        <v/>
      </c>
      <c r="C31" s="15" t="str">
        <v/>
      </c>
      <c r="D31" s="17">
        <v>0</v>
      </c>
      <c r="E31" s="17">
        <v>0</v>
      </c>
      <c r="F31" s="17">
        <v>0</v>
      </c>
      <c r="G31" s="17">
        <f t="shared" si="0"/>
        <v>0</v>
      </c>
      <c r="H31" s="27" cm="1">
        <f t="array" ref="H31">IFERROR(G31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2" spans="1:8" ht="18" x14ac:dyDescent="0.3">
      <c r="A32" s="15">
        <v>30</v>
      </c>
      <c r="B32" s="15" t="str">
        <v/>
      </c>
      <c r="C32" s="15" t="str">
        <v/>
      </c>
      <c r="D32" s="17">
        <v>0</v>
      </c>
      <c r="E32" s="17">
        <v>0</v>
      </c>
      <c r="F32" s="17">
        <v>0</v>
      </c>
      <c r="G32" s="17">
        <f t="shared" si="0"/>
        <v>0</v>
      </c>
      <c r="H32" s="27" cm="1">
        <f t="array" ref="H32">IFERROR(G32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3" spans="1:8" ht="18" x14ac:dyDescent="0.3">
      <c r="A33" s="15">
        <v>31</v>
      </c>
      <c r="B33" s="15" t="str">
        <v/>
      </c>
      <c r="C33" s="15" t="str">
        <v/>
      </c>
      <c r="D33" s="17">
        <v>0</v>
      </c>
      <c r="E33" s="17">
        <v>0</v>
      </c>
      <c r="F33" s="17">
        <v>0</v>
      </c>
      <c r="G33" s="17">
        <f t="shared" si="0"/>
        <v>0</v>
      </c>
      <c r="H33" s="27" cm="1">
        <f t="array" ref="H33">IFERROR(G33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4" spans="1:8" ht="18" x14ac:dyDescent="0.3">
      <c r="A34" s="15">
        <v>32</v>
      </c>
      <c r="B34" s="15" t="str">
        <v/>
      </c>
      <c r="C34" s="15" t="str">
        <v/>
      </c>
      <c r="D34" s="17">
        <v>0</v>
      </c>
      <c r="E34" s="17">
        <v>0</v>
      </c>
      <c r="F34" s="17">
        <v>0</v>
      </c>
      <c r="G34" s="17">
        <f t="shared" si="0"/>
        <v>0</v>
      </c>
      <c r="H34" s="27" cm="1">
        <f t="array" ref="H34">IFERROR(G34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5" spans="1:8" ht="18" x14ac:dyDescent="0.3">
      <c r="A35" s="15">
        <v>33</v>
      </c>
      <c r="B35" s="15" t="str">
        <v/>
      </c>
      <c r="C35" s="15" t="str">
        <v/>
      </c>
      <c r="D35" s="17">
        <v>0</v>
      </c>
      <c r="E35" s="17">
        <v>0</v>
      </c>
      <c r="F35" s="17">
        <v>0</v>
      </c>
      <c r="G35" s="17">
        <f t="shared" si="0"/>
        <v>0</v>
      </c>
      <c r="H35" s="27" cm="1">
        <f t="array" ref="H35">IFERROR(G35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6" spans="1:8" ht="18" x14ac:dyDescent="0.3">
      <c r="A36" s="15">
        <v>34</v>
      </c>
      <c r="B36" s="15" t="str">
        <v/>
      </c>
      <c r="C36" s="15" t="str">
        <v/>
      </c>
      <c r="D36" s="17">
        <v>0</v>
      </c>
      <c r="E36" s="17">
        <v>0</v>
      </c>
      <c r="F36" s="17">
        <v>0</v>
      </c>
      <c r="G36" s="17">
        <f t="shared" si="0"/>
        <v>0</v>
      </c>
      <c r="H36" s="27" cm="1">
        <f t="array" ref="H36">IFERROR(G36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7" spans="1:8" ht="18" x14ac:dyDescent="0.3">
      <c r="A37" s="15">
        <v>35</v>
      </c>
      <c r="B37" s="15" t="str">
        <v/>
      </c>
      <c r="C37" s="15" t="str">
        <v/>
      </c>
      <c r="D37" s="17">
        <v>0</v>
      </c>
      <c r="E37" s="17">
        <v>0</v>
      </c>
      <c r="F37" s="17">
        <v>0</v>
      </c>
      <c r="G37" s="17">
        <f t="shared" si="0"/>
        <v>0</v>
      </c>
      <c r="H37" s="27" cm="1">
        <f t="array" ref="H37">IFERROR(G37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8" spans="1:8" ht="18" x14ac:dyDescent="0.3">
      <c r="A38" s="15">
        <v>36</v>
      </c>
      <c r="B38" s="15" t="str">
        <v/>
      </c>
      <c r="C38" s="15" t="str">
        <v/>
      </c>
      <c r="D38" s="17">
        <v>0</v>
      </c>
      <c r="E38" s="17">
        <v>0</v>
      </c>
      <c r="F38" s="17">
        <v>0</v>
      </c>
      <c r="G38" s="17">
        <f t="shared" si="0"/>
        <v>0</v>
      </c>
      <c r="H38" s="27" cm="1">
        <f t="array" ref="H38">IFERROR(G38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9" spans="1:8" ht="18" x14ac:dyDescent="0.3">
      <c r="A39" s="15">
        <v>37</v>
      </c>
      <c r="B39" s="15" t="str">
        <v/>
      </c>
      <c r="C39" s="15" t="str">
        <v/>
      </c>
      <c r="D39" s="17">
        <v>0</v>
      </c>
      <c r="E39" s="17">
        <v>0</v>
      </c>
      <c r="F39" s="17">
        <v>0</v>
      </c>
      <c r="G39" s="17">
        <f t="shared" si="0"/>
        <v>0</v>
      </c>
      <c r="H39" s="27" cm="1">
        <f t="array" ref="H39">IFERROR(G39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0" spans="1:8" ht="18" x14ac:dyDescent="0.3">
      <c r="A40" s="15">
        <v>38</v>
      </c>
      <c r="B40" s="15" t="str">
        <v/>
      </c>
      <c r="C40" s="15" t="str">
        <v/>
      </c>
      <c r="D40" s="17">
        <v>0</v>
      </c>
      <c r="E40" s="17">
        <v>0</v>
      </c>
      <c r="F40" s="17">
        <v>0</v>
      </c>
      <c r="G40" s="17">
        <f t="shared" si="0"/>
        <v>0</v>
      </c>
      <c r="H40" s="27" cm="1">
        <f t="array" ref="H40">IFERROR(G40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1" spans="1:8" ht="18" x14ac:dyDescent="0.3">
      <c r="A41" s="15">
        <v>39</v>
      </c>
      <c r="B41" s="15" t="str">
        <v/>
      </c>
      <c r="C41" s="15" t="str">
        <v/>
      </c>
      <c r="D41" s="17">
        <v>0</v>
      </c>
      <c r="E41" s="17">
        <v>0</v>
      </c>
      <c r="F41" s="17">
        <v>0</v>
      </c>
      <c r="G41" s="17">
        <f t="shared" si="0"/>
        <v>0</v>
      </c>
      <c r="H41" s="27" cm="1">
        <f t="array" ref="H41">IFERROR(G41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2" spans="1:8" ht="18" x14ac:dyDescent="0.3">
      <c r="A42" s="15">
        <v>40</v>
      </c>
      <c r="B42" s="15" t="str">
        <v/>
      </c>
      <c r="C42" s="15" t="str">
        <v/>
      </c>
      <c r="D42" s="17">
        <v>0</v>
      </c>
      <c r="E42" s="17">
        <v>0</v>
      </c>
      <c r="F42" s="17">
        <v>0</v>
      </c>
      <c r="G42" s="17">
        <f t="shared" si="0"/>
        <v>0</v>
      </c>
      <c r="H42" s="27" cm="1">
        <f t="array" ref="H42">IFERROR(G42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</sheetData>
  <sheetProtection algorithmName="SHA-512" hashValue="eK6CZOlZGsNIo2rTnzYz0y1zDPsIYX7ci2bMyHsb1N8hbhyRPx8iSkoUcUe1FDKJ92H0wrHqWjP9Jc34uN3U7Q==" saltValue="Xe38z2A3PBABeQaiB0ig5w==" spinCount="100000" sheet="1" objects="1" scenarios="1"/>
  <mergeCells count="3">
    <mergeCell ref="A1:A2"/>
    <mergeCell ref="B1:B2"/>
    <mergeCell ref="C1:C2"/>
  </mergeCells>
  <phoneticPr fontId="2" type="noConversion"/>
  <pageMargins left="0.7" right="0.7" top="0.75" bottom="0.75" header="0.3" footer="0.3"/>
  <pageSetup paperSize="9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0A82-51D9-4230-AE1B-E5F90E04B54B}">
  <sheetPr>
    <pageSetUpPr fitToPage="1"/>
  </sheetPr>
  <dimension ref="A1:I6"/>
  <sheetViews>
    <sheetView workbookViewId="0">
      <selection activeCell="E16" sqref="E16"/>
    </sheetView>
  </sheetViews>
  <sheetFormatPr defaultRowHeight="15.6" x14ac:dyDescent="0.3"/>
  <cols>
    <col min="1" max="1" width="3.3984375" bestFit="1" customWidth="1"/>
    <col min="2" max="2" width="26.69921875" customWidth="1"/>
    <col min="3" max="3" width="34.8984375" customWidth="1"/>
    <col min="5" max="5" width="11.8984375" bestFit="1" customWidth="1"/>
    <col min="7" max="7" width="28.5" customWidth="1"/>
  </cols>
  <sheetData>
    <row r="1" spans="1:9" ht="33.6" x14ac:dyDescent="0.3">
      <c r="A1" s="11" t="s">
        <v>11</v>
      </c>
      <c r="B1" s="11" t="s">
        <v>12</v>
      </c>
      <c r="C1" s="11" t="s">
        <v>13</v>
      </c>
      <c r="D1" s="11" t="s">
        <v>14</v>
      </c>
      <c r="E1" s="11" t="s">
        <v>15</v>
      </c>
      <c r="F1" s="11" t="s">
        <v>66</v>
      </c>
      <c r="G1" s="11" t="s">
        <v>9</v>
      </c>
    </row>
    <row r="2" spans="1:9" ht="33.6" x14ac:dyDescent="0.3">
      <c r="A2" s="12" t="s">
        <v>16</v>
      </c>
      <c r="B2" s="12" t="s">
        <v>17</v>
      </c>
      <c r="C2" s="12" t="s">
        <v>77</v>
      </c>
      <c r="D2" s="13"/>
      <c r="E2" s="57">
        <f>SUMIF('Ore docenti'!C20:AK20, "B", 'Ore docenti'!C324:AK324)</f>
        <v>0</v>
      </c>
      <c r="F2" s="21">
        <v>131.63</v>
      </c>
      <c r="G2" s="22">
        <f>E2*F2</f>
        <v>0</v>
      </c>
      <c r="I2" s="62" t="str">
        <f>IF(E2&gt;630,"ATTENZIONE: STAI RENDICONTANDO UN NUMERO DI ORE DI FASCIA B SUPERIORE A QUELLO AMMESSO DALL'AVVISO","")</f>
        <v/>
      </c>
    </row>
    <row r="3" spans="1:9" ht="33.6" x14ac:dyDescent="0.3">
      <c r="A3" s="12" t="s">
        <v>16</v>
      </c>
      <c r="B3" s="12" t="s">
        <v>17</v>
      </c>
      <c r="C3" s="12" t="s">
        <v>78</v>
      </c>
      <c r="D3" s="13"/>
      <c r="E3" s="57">
        <f>SUMIF('Ore docenti'!C20:AK20, "C", 'Ore docenti'!C324:AK324)</f>
        <v>0</v>
      </c>
      <c r="F3" s="21">
        <v>82.27</v>
      </c>
      <c r="G3" s="22">
        <f t="shared" ref="G3" si="0">E3*F3</f>
        <v>0</v>
      </c>
    </row>
    <row r="4" spans="1:9" ht="16.8" x14ac:dyDescent="0.3">
      <c r="A4" s="87" t="s">
        <v>18</v>
      </c>
      <c r="B4" s="87"/>
      <c r="C4" s="87"/>
      <c r="D4" s="87"/>
      <c r="E4" s="87"/>
      <c r="F4" s="87"/>
      <c r="G4" s="22">
        <f>SUM(G2:G3)</f>
        <v>0</v>
      </c>
    </row>
    <row r="5" spans="1:9" ht="33.6" x14ac:dyDescent="0.3">
      <c r="A5" s="12" t="s">
        <v>19</v>
      </c>
      <c r="B5" s="12" t="s">
        <v>20</v>
      </c>
      <c r="C5" s="12" t="s">
        <v>21</v>
      </c>
      <c r="D5" s="20">
        <f>COUNTIF('Riepilogo sit allievi'!$H$3:$H$42, "&gt;=0,75")</f>
        <v>0</v>
      </c>
      <c r="E5" s="57">
        <f>SUM('Ore Allievi 1'!C325:AP325)+SUM('Ore Allievi 2'!C325:AP325)+SUM('Ore Allievi 3'!C325:AP325)</f>
        <v>0</v>
      </c>
      <c r="F5" s="21">
        <v>0.9</v>
      </c>
      <c r="G5" s="22">
        <f>E5*F5</f>
        <v>0</v>
      </c>
    </row>
    <row r="6" spans="1:9" ht="16.8" x14ac:dyDescent="0.3">
      <c r="A6" s="87" t="s">
        <v>22</v>
      </c>
      <c r="B6" s="87"/>
      <c r="C6" s="87"/>
      <c r="D6" s="87"/>
      <c r="E6" s="87"/>
      <c r="F6" s="87"/>
      <c r="G6" s="22">
        <f>G4+G5</f>
        <v>0</v>
      </c>
    </row>
  </sheetData>
  <sheetProtection algorithmName="SHA-512" hashValue="qh5Ig6CYdZUBc9EVSUh+dNsK052jXDYDYTPM72TiYZbrZjHRg52vdySBDdwBF1LrCpSmQ65DY5j9nshgItm6Sg==" saltValue="/zKPSWnkXeTvZChk0gzfoQ==" spinCount="100000" sheet="1" objects="1" scenarios="1"/>
  <mergeCells count="2">
    <mergeCell ref="A4:F4"/>
    <mergeCell ref="A6:F6"/>
  </mergeCells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9790-003D-4214-937B-9F0F02E95653}">
  <sheetPr>
    <pageSetUpPr fitToPage="1"/>
  </sheetPr>
  <dimension ref="A1:I11"/>
  <sheetViews>
    <sheetView workbookViewId="0">
      <selection activeCell="D7" sqref="D7"/>
    </sheetView>
  </sheetViews>
  <sheetFormatPr defaultRowHeight="15.6" x14ac:dyDescent="0.3"/>
  <cols>
    <col min="1" max="1" width="54.5" customWidth="1"/>
    <col min="2" max="3" width="12.5" bestFit="1" customWidth="1"/>
    <col min="4" max="4" width="13.3984375" bestFit="1" customWidth="1"/>
    <col min="5" max="5" width="15.5" customWidth="1"/>
  </cols>
  <sheetData>
    <row r="1" spans="1:9" ht="16.8" x14ac:dyDescent="0.3">
      <c r="A1" s="41" t="s">
        <v>54</v>
      </c>
      <c r="B1" s="42" t="s">
        <v>14</v>
      </c>
      <c r="C1" s="42" t="s">
        <v>55</v>
      </c>
      <c r="D1" s="43" t="s">
        <v>56</v>
      </c>
      <c r="E1" s="43" t="s">
        <v>9</v>
      </c>
    </row>
    <row r="2" spans="1:9" ht="16.8" x14ac:dyDescent="0.3">
      <c r="A2" s="44" t="s">
        <v>57</v>
      </c>
      <c r="B2" s="54">
        <v>15</v>
      </c>
      <c r="C2" s="55">
        <f>630*131.63+270*82.27</f>
        <v>105139.79999999999</v>
      </c>
      <c r="D2" s="56">
        <f>900*15*0.9</f>
        <v>12150</v>
      </c>
      <c r="E2" s="49">
        <f>C2+D2</f>
        <v>117289.79999999999</v>
      </c>
    </row>
    <row r="3" spans="1:9" ht="16.8" x14ac:dyDescent="0.3">
      <c r="A3" s="44" t="s">
        <v>58</v>
      </c>
      <c r="B3" s="54"/>
      <c r="C3" s="55"/>
      <c r="D3" s="56"/>
      <c r="E3" s="49">
        <f>C3+D3</f>
        <v>0</v>
      </c>
    </row>
    <row r="4" spans="1:9" ht="16.8" x14ac:dyDescent="0.3">
      <c r="A4" s="44" t="s">
        <v>59</v>
      </c>
      <c r="B4" s="47"/>
      <c r="C4" s="51">
        <f>ROUND(1-(C3/C2),4)</f>
        <v>1</v>
      </c>
      <c r="D4" s="47"/>
      <c r="E4" s="47"/>
    </row>
    <row r="5" spans="1:9" ht="17.399999999999999" x14ac:dyDescent="0.35">
      <c r="A5" s="44" t="s">
        <v>60</v>
      </c>
      <c r="B5" s="48"/>
      <c r="C5" s="45">
        <f>Avanzamento!G4</f>
        <v>0</v>
      </c>
      <c r="D5" s="45">
        <f>Avanzamento!G5</f>
        <v>0</v>
      </c>
      <c r="E5" s="45">
        <f>C5+D5</f>
        <v>0</v>
      </c>
      <c r="G5" s="63" t="str">
        <f>IF(OR(C5&gt;C3,D5&gt;D3),"ATTENZIONE: STAI RENDICONTANDO UN IMPORTO MAGGIORE DI QUANTO TI E' STATO APPROVATO","")</f>
        <v/>
      </c>
    </row>
    <row r="6" spans="1:9" ht="16.8" x14ac:dyDescent="0.3">
      <c r="A6" s="44" t="s">
        <v>76</v>
      </c>
      <c r="B6" s="48"/>
      <c r="C6" s="46">
        <f>ROUND(C5-(C5*C4),2)</f>
        <v>0</v>
      </c>
      <c r="D6" s="46">
        <f>D5</f>
        <v>0</v>
      </c>
      <c r="E6" s="50">
        <f>C6+D6</f>
        <v>0</v>
      </c>
    </row>
    <row r="7" spans="1:9" ht="16.8" x14ac:dyDescent="0.3">
      <c r="A7" s="44" t="s">
        <v>61</v>
      </c>
      <c r="B7" s="48"/>
      <c r="C7" s="45">
        <f>ROUND(C5-(C5*C4),2)</f>
        <v>0</v>
      </c>
      <c r="D7" s="45">
        <f>(SUMIF('Riepilogo sit allievi'!H3:H42,"&lt;0,75",'Riepilogo sit allievi'!G3:G42)*0.9)+(COUNTIFS('Riepilogo sit allievi'!H3:H42,"&gt;=0,75")*0.9*Dati!B14)</f>
        <v>0</v>
      </c>
      <c r="E7" s="50">
        <f>C7+D7</f>
        <v>0</v>
      </c>
    </row>
    <row r="8" spans="1:9" ht="18" x14ac:dyDescent="0.5">
      <c r="A8" s="88" t="s">
        <v>67</v>
      </c>
      <c r="B8" s="88"/>
      <c r="C8" s="88"/>
      <c r="D8" s="88"/>
      <c r="E8" s="59">
        <f>IFERROR(IF(Dati!B18="A saldo",E7/E3,E6/E3),0)</f>
        <v>0</v>
      </c>
    </row>
    <row r="11" spans="1:9" x14ac:dyDescent="0.3">
      <c r="H11" s="53"/>
      <c r="I11" s="53"/>
    </row>
  </sheetData>
  <sheetProtection algorithmName="SHA-512" hashValue="VVPyJISTwLopw03uZJShwTJ+sZOaz02CTDlzF/WNGXlBk05By+VrclOAUROcLVWih8K8cP7v97tEE/lt+DXkMQ==" saltValue="sYu9CI/4WhPU0xl1ezQN2Q==" spinCount="100000" sheet="1" objects="1" scenarios="1"/>
  <mergeCells count="1">
    <mergeCell ref="A8:D8"/>
  </mergeCells>
  <conditionalFormatting sqref="B2:D3">
    <cfRule type="cellIs" dxfId="0" priority="1" operator="equal">
      <formula>""</formula>
    </cfRule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9</vt:i4>
      </vt:variant>
    </vt:vector>
  </HeadingPairs>
  <TitlesOfParts>
    <vt:vector size="18" baseType="lpstr">
      <vt:lpstr>Dati</vt:lpstr>
      <vt:lpstr>Dichiarazione</vt:lpstr>
      <vt:lpstr>Ore docenti</vt:lpstr>
      <vt:lpstr>Ore Allievi 1</vt:lpstr>
      <vt:lpstr>Ore Allievi 2</vt:lpstr>
      <vt:lpstr>Ore Allievi 3</vt:lpstr>
      <vt:lpstr>Riepilogo sit allievi</vt:lpstr>
      <vt:lpstr>Avanzamento</vt:lpstr>
      <vt:lpstr>Riepilogo importi</vt:lpstr>
      <vt:lpstr>Avanzamento!Area_stampa</vt:lpstr>
      <vt:lpstr>Dati!Area_stampa</vt:lpstr>
      <vt:lpstr>Dichiarazione!Area_stampa</vt:lpstr>
      <vt:lpstr>'Ore Allievi 1'!Area_stampa</vt:lpstr>
      <vt:lpstr>'Ore Allievi 2'!Area_stampa</vt:lpstr>
      <vt:lpstr>'Ore Allievi 3'!Area_stampa</vt:lpstr>
      <vt:lpstr>'Ore docenti'!Area_stampa</vt:lpstr>
      <vt:lpstr>'Riepilogo importi'!Area_stampa</vt:lpstr>
      <vt:lpstr>'Riepilogo sit allievi'!Area_stampa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Nuccorini</dc:creator>
  <cp:lastModifiedBy>Roberta Pala</cp:lastModifiedBy>
  <cp:lastPrinted>2026-02-26T14:50:04Z</cp:lastPrinted>
  <dcterms:created xsi:type="dcterms:W3CDTF">2026-01-26T07:55:47Z</dcterms:created>
  <dcterms:modified xsi:type="dcterms:W3CDTF">2026-08-03T12:26:04Z</dcterms:modified>
</cp:coreProperties>
</file>